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3" r:id="rId1"/>
  </sheets>
  <definedNames>
    <definedName name="_xlnm._FilterDatabase" localSheetId="0" hidden="1">'Sheet1 (2)'!$A$3:$R$3</definedName>
    <definedName name="_xlnm.Print_Titles" localSheetId="0">'Sheet1 (2)'!$2:$3</definedName>
  </definedNames>
  <calcPr calcId="144525"/>
</workbook>
</file>

<file path=xl/sharedStrings.xml><?xml version="1.0" encoding="utf-8"?>
<sst xmlns="http://schemas.openxmlformats.org/spreadsheetml/2006/main" count="921" uniqueCount="516">
  <si>
    <t>湖北省收费公路货车收费标准信息公开表（高速公路）</t>
  </si>
  <si>
    <t>序号</t>
  </si>
  <si>
    <t>收费项目编号</t>
  </si>
  <si>
    <t>收费项目名称</t>
  </si>
  <si>
    <t>技术等级</t>
  </si>
  <si>
    <t>收费性质</t>
  </si>
  <si>
    <t>所在路线编号</t>
  </si>
  <si>
    <t>收费里程（公里）</t>
  </si>
  <si>
    <t>起终点</t>
  </si>
  <si>
    <t>经营管理单位名称</t>
  </si>
  <si>
    <t>货车收费标准（高速公路：元/公里；大桥：元/车次）</t>
  </si>
  <si>
    <t>公路/桥梁</t>
  </si>
  <si>
    <t>备注</t>
  </si>
  <si>
    <t>起点</t>
  </si>
  <si>
    <t>终点</t>
  </si>
  <si>
    <t>1类</t>
  </si>
  <si>
    <t>2类</t>
  </si>
  <si>
    <t>3类</t>
  </si>
  <si>
    <t>4类</t>
  </si>
  <si>
    <t>5类</t>
  </si>
  <si>
    <t>6类</t>
  </si>
  <si>
    <t>S42-2001-03</t>
  </si>
  <si>
    <t>京珠国道主干线湖北省北段公路</t>
  </si>
  <si>
    <t>高速</t>
  </si>
  <si>
    <t>还贷</t>
  </si>
  <si>
    <t>G4/G50</t>
  </si>
  <si>
    <t>孝感市大悟县九里关</t>
  </si>
  <si>
    <t>武汉市江夏区豹澥</t>
  </si>
  <si>
    <t>湖北省交通运输厅京珠高速公路管理处</t>
  </si>
  <si>
    <t>公路</t>
  </si>
  <si>
    <t>ETC货车实行差异化收费优惠政策，优惠幅度分别为：1类5%；2类50%；3类28%；4类5%；5类10%；6类5%。</t>
  </si>
  <si>
    <t>S42-2002-03</t>
  </si>
  <si>
    <t>京珠国道主干线湖北省南段公路</t>
  </si>
  <si>
    <t>G4</t>
  </si>
  <si>
    <t>武汉市江夏区郑店</t>
  </si>
  <si>
    <t>咸宁市赤壁土城</t>
  </si>
  <si>
    <t>S42-2001-04</t>
  </si>
  <si>
    <t>京珠国道主干线武汉军山长江公路大桥</t>
  </si>
  <si>
    <t>长江北岸武汉市蔡甸区军山镇</t>
  </si>
  <si>
    <t>长江南岸武汉市江夏区金口镇</t>
  </si>
  <si>
    <t>桥梁</t>
  </si>
  <si>
    <t>S42-2003-01</t>
  </si>
  <si>
    <t>汉十高速公路武当山至许家棚段</t>
  </si>
  <si>
    <t>G70/G59</t>
  </si>
  <si>
    <t>十堰市武当山</t>
  </si>
  <si>
    <t>十堰市茅箭区许家棚</t>
  </si>
  <si>
    <t>湖北省交通运输厅汉十高速公路管理处</t>
  </si>
  <si>
    <t>S42-2003-02</t>
  </si>
  <si>
    <t>汉十高速公路襄樊至十堰（武当山）段</t>
  </si>
  <si>
    <t>G70</t>
  </si>
  <si>
    <t>襄阳区伙牌镇</t>
  </si>
  <si>
    <t>S42-2003-03</t>
  </si>
  <si>
    <t>汉十/襄荆高速公路连接线</t>
  </si>
  <si>
    <t>G55</t>
  </si>
  <si>
    <t>襄阳市郜营镇</t>
  </si>
  <si>
    <t>襄阳市贾家洲</t>
  </si>
  <si>
    <t>S42-2005-03</t>
  </si>
  <si>
    <t>汉十高速公路孝感至襄樊公路</t>
  </si>
  <si>
    <t>G70/G0421</t>
  </si>
  <si>
    <t>孝感市孝南区三汊镇</t>
  </si>
  <si>
    <t>襄阳市伙牌镇</t>
  </si>
  <si>
    <t>S42-2007-04</t>
  </si>
  <si>
    <t>湖北省十堰至漫川关（鄂陕界）公路</t>
  </si>
  <si>
    <t>十堰市茅箭区许家棚镇</t>
  </si>
  <si>
    <t>郧西云岭隧道（省界）</t>
  </si>
  <si>
    <t>S42-2013-06</t>
  </si>
  <si>
    <t>十堰至白河（鄂陕界）高速公路</t>
  </si>
  <si>
    <t>G7011</t>
  </si>
  <si>
    <t>十堰市张湾区茅坪</t>
  </si>
  <si>
    <t>郧县胡家营镇鹰咀岩</t>
  </si>
  <si>
    <t>S42-2005-05</t>
  </si>
  <si>
    <t>上海至成都国道主干线湖北宜昌至恩施公路</t>
  </si>
  <si>
    <t>G50</t>
  </si>
  <si>
    <t>宜昌长江大桥公路南岸</t>
  </si>
  <si>
    <t>恩施州龙凤坝镇吉心村</t>
  </si>
  <si>
    <t>湖北省交通运输厅鄂西高速公路管理处</t>
  </si>
  <si>
    <t>S42-2009-01</t>
  </si>
  <si>
    <t>上海至成都国道主干线湖北省恩施至利川（鱼泉口）公路</t>
  </si>
  <si>
    <t>利川市汪营镇鱼泉口村</t>
  </si>
  <si>
    <t>S42-2010-07</t>
  </si>
  <si>
    <t>三峡翻坝公路</t>
  </si>
  <si>
    <t>S68</t>
  </si>
  <si>
    <t>秭归县茅坪镇曲桥溪</t>
  </si>
  <si>
    <t>宜都市红花套镇渔洋溪</t>
  </si>
  <si>
    <t>S42-2012-02</t>
  </si>
  <si>
    <t>宜昌至巴东高速公路白河至雾渡河段</t>
  </si>
  <si>
    <t>G42</t>
  </si>
  <si>
    <t>夷陵区凤凰冠夷陵枢纽互通</t>
  </si>
  <si>
    <t>夷陵区雾渡河镇雾渡河互通</t>
  </si>
  <si>
    <t>S42-2014-01</t>
  </si>
  <si>
    <t>沪蓉高速公路湖北宜昌至巴东段</t>
  </si>
  <si>
    <t>巴东火烧庵</t>
  </si>
  <si>
    <t>S42-2007-02</t>
  </si>
  <si>
    <t>随州至岳阳高速公路随州至京山段</t>
  </si>
  <si>
    <t>G0421</t>
  </si>
  <si>
    <t>随州市均川县</t>
  </si>
  <si>
    <t>荆门市京山县</t>
  </si>
  <si>
    <t>湖北省交通运输厅随岳高速公路管理处</t>
  </si>
  <si>
    <t>S42-2007-03</t>
  </si>
  <si>
    <t>随州至岳阳高速公路京山至仙桃段</t>
  </si>
  <si>
    <t>仙桃市毛嘴镇</t>
  </si>
  <si>
    <t>S42-2009-03</t>
  </si>
  <si>
    <t>随州至岳阳高速公路湖北省北段</t>
  </si>
  <si>
    <t>随州市淮河镇</t>
  </si>
  <si>
    <t>随州市均川镇</t>
  </si>
  <si>
    <t>S42-2010-06</t>
  </si>
  <si>
    <t>荆岳长江公路大桥</t>
  </si>
  <si>
    <t>监利县白螺镇</t>
  </si>
  <si>
    <t>岳阳市道仁矶镇</t>
  </si>
  <si>
    <t>S42-2009-06</t>
  </si>
  <si>
    <t>武汉至英山高速公路新洲至罗田段</t>
  </si>
  <si>
    <t>G4221</t>
  </si>
  <si>
    <t>新洲区周铺</t>
  </si>
  <si>
    <t>罗田县城关镇以南范家冲</t>
  </si>
  <si>
    <t>湖北省交通运输厅黄黄高速公路管理处</t>
  </si>
  <si>
    <t>S42-2009-07</t>
  </si>
  <si>
    <t>武汉至英山高速公路罗田至英山段</t>
  </si>
  <si>
    <t>英山县杨柳镇大枫树岭</t>
  </si>
  <si>
    <t>S42-2010-03</t>
  </si>
  <si>
    <t>麻城（鄂皖界）至武汉（长岭岗）</t>
  </si>
  <si>
    <t>麻城市木子店镇长岭关</t>
  </si>
  <si>
    <t>黄陂区长岭岗</t>
  </si>
  <si>
    <t>S42-2013-02</t>
  </si>
  <si>
    <t>九江长江公路大桥北引道</t>
  </si>
  <si>
    <t>九江长江公路大桥北岸引桥终点</t>
  </si>
  <si>
    <t>黄梅小池高速公路小池收费站</t>
  </si>
  <si>
    <t>S42-2010-08</t>
  </si>
  <si>
    <t>湖北杭瑞高速公路阳新至通城段</t>
  </si>
  <si>
    <t>G56</t>
  </si>
  <si>
    <t>阳新</t>
  </si>
  <si>
    <t>通城</t>
  </si>
  <si>
    <t>湖北省交通运输厅武黄高速公路管理处</t>
  </si>
  <si>
    <t>S42-2014-03</t>
  </si>
  <si>
    <t>保康至宜昌高速公路宜昌段</t>
  </si>
  <si>
    <t>G59</t>
  </si>
  <si>
    <t>远安县洋坪镇南襄城</t>
  </si>
  <si>
    <t>当阳市双莲镇</t>
  </si>
  <si>
    <t>湖北交投宜昌高速公路运营管理有限公司</t>
  </si>
  <si>
    <t>S42-2016-03</t>
  </si>
  <si>
    <t>保康至宜昌高速公路襄阳段</t>
  </si>
  <si>
    <t>襄阳市保康县城关镇</t>
  </si>
  <si>
    <t>S42-2016-04</t>
  </si>
  <si>
    <t>宜昌至张家界高速公路当阳至枝江段</t>
  </si>
  <si>
    <t>当阳市王店镇</t>
  </si>
  <si>
    <t>枝江市白洋镇</t>
  </si>
  <si>
    <t>S42-2016-05</t>
  </si>
  <si>
    <t>宜昌至张家界高速公路宜都至五峰段</t>
  </si>
  <si>
    <t>宜都市枝城镇</t>
  </si>
  <si>
    <t>宜都市王家畈镇</t>
  </si>
  <si>
    <t>S42-2016-06</t>
  </si>
  <si>
    <t>岳阳至宜昌高速公路宜昌段</t>
  </si>
  <si>
    <t>经营</t>
  </si>
  <si>
    <t>S88</t>
  </si>
  <si>
    <t>宜都市红花套镇</t>
  </si>
  <si>
    <t>S42-2014-06</t>
  </si>
  <si>
    <t>岳阳至宜昌高速公路石首至松滋段</t>
  </si>
  <si>
    <t>石首市高基庙镇</t>
  </si>
  <si>
    <t>松滋市王家桥镇</t>
  </si>
  <si>
    <t>湖北交投江汉高速公路运营管理有限公司</t>
  </si>
  <si>
    <t>S42-2016-07</t>
  </si>
  <si>
    <t>潜江至石首高速公路潜江段至江陵段</t>
  </si>
  <si>
    <t>S53</t>
  </si>
  <si>
    <t>潜江市浩口镇汪湖村</t>
  </si>
  <si>
    <t>普济镇谭湾村</t>
  </si>
  <si>
    <t>S42-2016-08</t>
  </si>
  <si>
    <t>武汉城市圈环线高速公路仙桃段</t>
  </si>
  <si>
    <t>S43</t>
  </si>
  <si>
    <t>汉江特大桥南岸引桥</t>
  </si>
  <si>
    <t>东荆河大桥</t>
  </si>
  <si>
    <t>S42-2017-01</t>
  </si>
  <si>
    <t>武汉城市圈环线高速公路洪湖段</t>
  </si>
  <si>
    <t>东荆河五湖南侧</t>
  </si>
  <si>
    <t>燕窝镇团结村</t>
  </si>
  <si>
    <t>S42-2017-02</t>
  </si>
  <si>
    <t>监利至江陵高速公路</t>
  </si>
  <si>
    <t>S74</t>
  </si>
  <si>
    <t>监利县分盐镇胡家村</t>
  </si>
  <si>
    <t>江陵县熊河镇跃进村北侧</t>
  </si>
  <si>
    <t>S42-2019-03</t>
  </si>
  <si>
    <t>武汉至监利高速公路洪湖至监利段</t>
  </si>
  <si>
    <t>S13</t>
  </si>
  <si>
    <t>洪湖市新滩镇</t>
  </si>
  <si>
    <t>监利市柘木乡赖家村</t>
  </si>
  <si>
    <t>S42-2019-04</t>
  </si>
  <si>
    <t>湖北省嘉鱼长江公路大桥</t>
  </si>
  <si>
    <t>S78</t>
  </si>
  <si>
    <t>洪湖市燕窝镇团结村</t>
  </si>
  <si>
    <t>嘉鱼县新街镇</t>
  </si>
  <si>
    <t>S42-2019-01</t>
  </si>
  <si>
    <t>沙市至公安高速公路观音垱至杨家厂段及荆州至岳阳铁路公安长江公铁两用特大桥公路部分</t>
  </si>
  <si>
    <t>S61</t>
  </si>
  <si>
    <t>荆州市沙市区观音垱镇皇屯村</t>
  </si>
  <si>
    <t>杨家厂镇赵家村东北</t>
  </si>
  <si>
    <t>S42-2019-02</t>
  </si>
  <si>
    <t>湖北省石首长江公路大桥</t>
  </si>
  <si>
    <t>江陵县普济镇西侧</t>
  </si>
  <si>
    <t>石首市高基庙镇西侧</t>
  </si>
  <si>
    <t>S42-2014-07</t>
  </si>
  <si>
    <t>恩施至黔江高速公路</t>
  </si>
  <si>
    <t>G5515/S89</t>
  </si>
  <si>
    <t>宣恩县晓关侗族乡倒洞塘村</t>
  </si>
  <si>
    <t>咸丰县朝阳寺石门坎附近对接重庆市的黔江至恩施高速公路重庆段</t>
  </si>
  <si>
    <t>湖北交投鄂西高速公路营运管理有限公司</t>
  </si>
  <si>
    <t>S42-2014-08</t>
  </si>
  <si>
    <t>恩施至来凤高速公路</t>
  </si>
  <si>
    <t>G6911</t>
  </si>
  <si>
    <t>恩施市谭家坝互通</t>
  </si>
  <si>
    <t>来凤县马家园鄂湘界</t>
  </si>
  <si>
    <t>S42-2015-05</t>
  </si>
  <si>
    <t>建始至恩施高速公路（松树坪至罗针田段）</t>
  </si>
  <si>
    <t>建始县陇里幺河口附近</t>
  </si>
  <si>
    <t>银北高速公路恩施至来凤段罗针田枢纽互通</t>
  </si>
  <si>
    <t>S42-2016-01</t>
  </si>
  <si>
    <t>利川至万州高速公路湖北段</t>
  </si>
  <si>
    <t>G5012</t>
  </si>
  <si>
    <t>利川市凉雾乡旗杆村</t>
  </si>
  <si>
    <t>利川市谋道镇朝阳村田家垭口</t>
  </si>
  <si>
    <t>S42-2014-09</t>
  </si>
  <si>
    <t>谷城至竹溪高速公路</t>
  </si>
  <si>
    <t>G4213/G59/S73</t>
  </si>
  <si>
    <t>谷城县石花镇</t>
  </si>
  <si>
    <t>鄂陕交界处的罗汉垭附近</t>
  </si>
  <si>
    <t>湖北交投鄂西北高速公路运营管理有限公司</t>
  </si>
  <si>
    <t>所有ETC货车优惠20%，各类ETC货车现有优惠幅度高于20%的，按较高的优惠幅度执行。</t>
  </si>
  <si>
    <t>S42-2014-10</t>
  </si>
  <si>
    <t>十堰至房县高速公路</t>
  </si>
  <si>
    <t>丹江口市六里坪镇</t>
  </si>
  <si>
    <t>房县西北侧</t>
  </si>
  <si>
    <t>S42-2015-02</t>
  </si>
  <si>
    <t>郧县（鄂豫省界）至十堰高速公路</t>
  </si>
  <si>
    <t>鄂豫界鹁鸪峪</t>
  </si>
  <si>
    <t>十堰白浪经济技术开发区</t>
  </si>
  <si>
    <t>S42-2015-03</t>
  </si>
  <si>
    <t>麻城至竹溪高速公路随州西段</t>
  </si>
  <si>
    <t>G4213</t>
  </si>
  <si>
    <t>麻竹高速公路大随段和福银高速公路汉十段交叉处的随州东枢纽</t>
  </si>
  <si>
    <t>随县与枣阳市交界处的刘家岗附近</t>
  </si>
  <si>
    <t>S42-2015-04</t>
  </si>
  <si>
    <t>麻城至竹溪高速公路襄阳东段</t>
  </si>
  <si>
    <t>襄阳市（枣阳）与随州市（随县）交界处的平林镇胡家湾</t>
  </si>
  <si>
    <t>宜城市小河镇</t>
  </si>
  <si>
    <t>S42-2016-02</t>
  </si>
  <si>
    <t>麻城至竹溪高速公路宜城至保康段</t>
  </si>
  <si>
    <t>G4213/G59</t>
  </si>
  <si>
    <t>宜城市小河镇胡湾村</t>
  </si>
  <si>
    <t>保康县寺坪镇简家坪</t>
  </si>
  <si>
    <t>S42-2017-03</t>
  </si>
  <si>
    <t>襄阳绕城高速公路东段</t>
  </si>
  <si>
    <t>S63</t>
  </si>
  <si>
    <t>福银高速公路汉十段双沟互通</t>
  </si>
  <si>
    <t>峪山镇南侧肖垱村</t>
  </si>
  <si>
    <t>S42-2015-01</t>
  </si>
  <si>
    <t>黄冈至鄂州高速公路团风段</t>
  </si>
  <si>
    <t>S31</t>
  </si>
  <si>
    <t>黄冈市黄州北枢纽互通与大广北高速交叉处</t>
  </si>
  <si>
    <t>总路咀镇郑家岗村</t>
  </si>
  <si>
    <t>湖北交投鄂东高速公路运营管理有限公司</t>
  </si>
  <si>
    <t>S42-2016-09</t>
  </si>
  <si>
    <t>武汉城市圈环线高速公路咸宁西段</t>
  </si>
  <si>
    <t>嘉鱼县新街镇港东村</t>
  </si>
  <si>
    <t>官埠桥镇石子岭村</t>
  </si>
  <si>
    <t>S42-2016-10</t>
  </si>
  <si>
    <t>麻城至阳新高速公路麻城至武穴段</t>
  </si>
  <si>
    <t>S29</t>
  </si>
  <si>
    <t>麻城市木子店镇邱家垱村</t>
  </si>
  <si>
    <t>武穴市四望镇以南与在建武穴长江大桥对接</t>
  </si>
  <si>
    <t>S42-2018-01</t>
  </si>
  <si>
    <t>麻城至竹溪高速公路大悟段</t>
  </si>
  <si>
    <t>大悟县河口镇烟墩村</t>
  </si>
  <si>
    <t>大悟南互通，与已通车的麻城至安康高速公路大随段对接</t>
  </si>
  <si>
    <t>S42-2018-02</t>
  </si>
  <si>
    <t>武汉城市圈环线高速公路孝感南段</t>
  </si>
  <si>
    <t>福银高速公路以北的安陆市南城办事处闭刘村</t>
  </si>
  <si>
    <t>汉江南岸汉江大桥与南岸引桥分界处，与已建成通车的武汉城市圈环线高速公路仙桃起点对接</t>
  </si>
  <si>
    <t>S42-2009-04</t>
  </si>
  <si>
    <t>武汉市沌口至水洪口高速公路</t>
  </si>
  <si>
    <t>武汉经济技术开发区沌口镇</t>
  </si>
  <si>
    <t>汉南区汉南农场向新村</t>
  </si>
  <si>
    <t>湖北汉洪高速公路有限责任公司</t>
  </si>
  <si>
    <t>S42-2008-04</t>
  </si>
  <si>
    <t>武汉至英山高速公路谌家矶至周铺段</t>
  </si>
  <si>
    <t>武汉市江岸区谌家矶平安铺村</t>
  </si>
  <si>
    <t>武汉市新洲区周铺村</t>
  </si>
  <si>
    <t>湖北汉新高速公路有限责任公司</t>
  </si>
  <si>
    <t>S42-2017-04</t>
  </si>
  <si>
    <t>硚口至孝感高速公路</t>
  </si>
  <si>
    <t>S17</t>
  </si>
  <si>
    <t>武汉市硚口区竹叶海互通</t>
  </si>
  <si>
    <t>京港澳互通</t>
  </si>
  <si>
    <t>湖北硚孝高速公路管理有限公司</t>
  </si>
  <si>
    <t>S42-2010-05</t>
  </si>
  <si>
    <t>武汉和平至左岭高速公路</t>
  </si>
  <si>
    <t>S7</t>
  </si>
  <si>
    <t>武汉市洪山区和平乡</t>
  </si>
  <si>
    <t>武汉市洪山区左岭镇</t>
  </si>
  <si>
    <t>武汉和左高速公路管理处</t>
  </si>
  <si>
    <t>S42-2008-02</t>
  </si>
  <si>
    <t>武汉青菱至郑店高速公路</t>
  </si>
  <si>
    <t>S11</t>
  </si>
  <si>
    <t>武汉市洪山区青菱乡</t>
  </si>
  <si>
    <t>武汉市江夏区郑店街</t>
  </si>
  <si>
    <t>武汉青郑高速公路开发有限公司</t>
  </si>
  <si>
    <t>S42-2004-02</t>
  </si>
  <si>
    <t>武汉绕城高速公路东北段</t>
  </si>
  <si>
    <t>G4201</t>
  </si>
  <si>
    <t>武汉市东西湖区红羽村</t>
  </si>
  <si>
    <t>武汉市江夏区豹澥镇</t>
  </si>
  <si>
    <t>武汉绕城高速公路管理处</t>
  </si>
  <si>
    <t>S42-2006-02</t>
  </si>
  <si>
    <t>武汉阳逻长江公路大桥</t>
  </si>
  <si>
    <t>武汉市洪山区向家尾村</t>
  </si>
  <si>
    <t>武汉市新洲区阳逻镇</t>
  </si>
  <si>
    <t>S42-2013-05</t>
  </si>
  <si>
    <t>武汉城市圈环线高速公路黄石市大冶段</t>
  </si>
  <si>
    <t>大冶市金湖办事处北河村</t>
  </si>
  <si>
    <t>大冶市金牛镇秦畈村</t>
  </si>
  <si>
    <t>湖北楚天鄂东高速公路有限公司</t>
  </si>
  <si>
    <t>S42-2013-04</t>
  </si>
  <si>
    <t>武汉城市圈环线高速公路咸宁东段</t>
  </si>
  <si>
    <t>咸宁市咸安区双溪镇汤脑村</t>
  </si>
  <si>
    <t>咸宁市咸安区横沟桥镇官山村</t>
  </si>
  <si>
    <t>湖北楚天高速咸宁有限公司</t>
  </si>
  <si>
    <t>S42-1992-01</t>
  </si>
  <si>
    <t>黄石-武汉-宜昌公路汉阳东岳庙至江陵西门段</t>
  </si>
  <si>
    <t>武汉市蔡甸区永安镇</t>
  </si>
  <si>
    <t>荆州市纪南镇小北门</t>
  </si>
  <si>
    <t>湖北楚天智能交通股份有限公司</t>
  </si>
  <si>
    <t>S42-1995-02</t>
  </si>
  <si>
    <t>宜黄公路江陵至宜昌段</t>
  </si>
  <si>
    <t>G50/S58</t>
  </si>
  <si>
    <t>湖北省荆州市纪南镇小北门</t>
  </si>
  <si>
    <t>湖北省宜昌市西陵区发展大道</t>
  </si>
  <si>
    <t>S42-2011-01</t>
  </si>
  <si>
    <t>大悟至随州高速公路</t>
  </si>
  <si>
    <t>大悟县芳畈镇处</t>
  </si>
  <si>
    <t>随州市曾都区何店镇处</t>
  </si>
  <si>
    <t>S42-2009-02</t>
  </si>
  <si>
    <t>大庆至广州高速公路湖北省麻城至浠水段</t>
  </si>
  <si>
    <t>G45</t>
  </si>
  <si>
    <t>麻城市周家湾</t>
  </si>
  <si>
    <t>浠水县散花镇</t>
  </si>
  <si>
    <t>湖北大广北高速公路有限责任公司</t>
  </si>
  <si>
    <t>S42-2004-01</t>
  </si>
  <si>
    <t>襄樊至荆州高速公路</t>
  </si>
  <si>
    <t>襄樊市贾家洲</t>
  </si>
  <si>
    <t>荆州市龙会桥</t>
  </si>
  <si>
    <t>葛洲坝湖北襄荆高速公路有限公司</t>
  </si>
  <si>
    <t>S42-2012-01</t>
  </si>
  <si>
    <t>大庆至广州高速公路湖北省黄石至通山段</t>
  </si>
  <si>
    <t>鄂州市汀祖镇</t>
  </si>
  <si>
    <t>咸宁市通山县王家畈</t>
  </si>
  <si>
    <t>湖北阿深南高速公路发展有限公司</t>
  </si>
  <si>
    <t>S42-2012-04</t>
  </si>
  <si>
    <t>武汉左岭至鄂州花湖高速公路</t>
  </si>
  <si>
    <t>武汉市左岭镇</t>
  </si>
  <si>
    <t>鄂州市花湖互通-大广南高速公路与武黄高速公路的枢纽互通</t>
  </si>
  <si>
    <t>湖北越秀汉鄂高速公路有限公司</t>
  </si>
  <si>
    <t>S42-2008-05</t>
  </si>
  <si>
    <t>武汉至蔡甸高速公路</t>
  </si>
  <si>
    <t>S15</t>
  </si>
  <si>
    <t>汉阳区米粮山</t>
  </si>
  <si>
    <t>蔡甸区侏儒</t>
  </si>
  <si>
    <t>湖北省汉蔡高速公路有限公司</t>
  </si>
  <si>
    <t>S42-2010-01</t>
  </si>
  <si>
    <t>随州至岳阳高速公路湖北省南段</t>
  </si>
  <si>
    <t>仙桃市毛嘴镇珠玑寺</t>
  </si>
  <si>
    <t>湖北随岳南高速公路有限公司</t>
  </si>
  <si>
    <t>S42-2006-03</t>
  </si>
  <si>
    <t>武汉至孝感高速公路</t>
  </si>
  <si>
    <t>G70/S2/S7004</t>
  </si>
  <si>
    <t>黄陂桃园集</t>
  </si>
  <si>
    <t>孝南华楚湾</t>
  </si>
  <si>
    <t>湖北汉孝高速公路建设经营有限公司</t>
  </si>
  <si>
    <t>S42-2016-11</t>
  </si>
  <si>
    <t>武深高速嘉通段</t>
  </si>
  <si>
    <t>G0422</t>
  </si>
  <si>
    <t>咸宁</t>
  </si>
  <si>
    <t>通山</t>
  </si>
  <si>
    <t>湖北中交嘉通高速公路发展有限公司</t>
  </si>
  <si>
    <t>S42-2018-03</t>
  </si>
  <si>
    <t>武汉至深圳高速公路嘉鱼北段</t>
  </si>
  <si>
    <t>江夏区法泗与嘉鱼县交界处金水河</t>
  </si>
  <si>
    <t>嘉鱼县新街镇蜀山村</t>
  </si>
  <si>
    <t>湖北中交武深高速公路有限公司</t>
  </si>
  <si>
    <t>S42-2013-03</t>
  </si>
  <si>
    <t>湖北省咸宁至通山高速公路</t>
  </si>
  <si>
    <t>S33/S78</t>
  </si>
  <si>
    <t>湖北中交咸通高速公路有限公司</t>
  </si>
  <si>
    <t>S42-2014-04</t>
  </si>
  <si>
    <t>通界高速公路</t>
  </si>
  <si>
    <t>通城县大坪乡黄家塘接杭瑞高速</t>
  </si>
  <si>
    <t>通城县马港镇界上村接湖南平汝高速</t>
  </si>
  <si>
    <t>咸宁四航建设有限公司</t>
  </si>
  <si>
    <t>S42-2010-02</t>
  </si>
  <si>
    <t>上海至成都高速公路武汉至荆门段</t>
  </si>
  <si>
    <t>湖北武汉市东西湖枢纽互通</t>
  </si>
  <si>
    <t>湖北荆门市荆门枢纽互通</t>
  </si>
  <si>
    <t>湖北武荆高速公路发展有限公司</t>
  </si>
  <si>
    <t>S42-2008-03</t>
  </si>
  <si>
    <t>武汉至麻城高速公路武汉段</t>
  </si>
  <si>
    <t>G42/S3</t>
  </si>
  <si>
    <t>武汉市黄陂区三里桥</t>
  </si>
  <si>
    <t>武汉市黄陂区长岭岗</t>
  </si>
  <si>
    <t>湖北武麻高速公路有限公司</t>
  </si>
  <si>
    <t>S42-2005-04</t>
  </si>
  <si>
    <t>襄樊至南阳高速公路湖北段</t>
  </si>
  <si>
    <t>襄州区伙牌镇姜沟村</t>
  </si>
  <si>
    <t>襄州区黄集镇龚家营村</t>
  </si>
  <si>
    <t>湖北樊魏高速公路有限公司</t>
  </si>
  <si>
    <t>S42-2002-04</t>
  </si>
  <si>
    <t>荆州长江公路大桥</t>
  </si>
  <si>
    <t>一级</t>
  </si>
  <si>
    <t>荆州市沙市区</t>
  </si>
  <si>
    <t>公安县埠河镇</t>
  </si>
  <si>
    <t>荆州长江公路大桥管理局</t>
  </si>
  <si>
    <t>S42-2017-05</t>
  </si>
  <si>
    <t>二广高速公路荆州东岳庙至卷桥段</t>
  </si>
  <si>
    <t>接荆东高速终点，东岳庙</t>
  </si>
  <si>
    <t>接湖南，东常高速卷桥</t>
  </si>
  <si>
    <t>荆州市东卷高速公路有限公司</t>
  </si>
  <si>
    <t>S42-2005-01</t>
  </si>
  <si>
    <t>襄荆高速公路至荆州长江大桥连接线</t>
  </si>
  <si>
    <t>荆州市荆州区龙会桥</t>
  </si>
  <si>
    <t>沙市区大桥北岸收费站</t>
  </si>
  <si>
    <t>荆州市高速公路管理处</t>
  </si>
  <si>
    <t>S42-2017-06</t>
  </si>
  <si>
    <t>武汉市四环线吴家山至沌口段高速公路</t>
  </si>
  <si>
    <t>S40</t>
  </si>
  <si>
    <t>长青</t>
  </si>
  <si>
    <t>徐家堡</t>
  </si>
  <si>
    <t>武汉交投高速公路运营管理有限公司</t>
  </si>
  <si>
    <t>S42-2020-02</t>
  </si>
  <si>
    <t>武汉市四环线龚家铺至中洲段</t>
  </si>
  <si>
    <t>江夏区大桥新区龚家铺</t>
  </si>
  <si>
    <t>藏龙岛西坝湾</t>
  </si>
  <si>
    <t>S42-2017-10</t>
  </si>
  <si>
    <t>武汉至深圳高速公路武汉段</t>
  </si>
  <si>
    <t>白沙洲</t>
  </si>
  <si>
    <t>法泗</t>
  </si>
  <si>
    <t>武汉武嘉高速公路管理处</t>
  </si>
  <si>
    <t>S42-1991-01</t>
  </si>
  <si>
    <t>武黄高速公路</t>
  </si>
  <si>
    <t>G45/G50/S8</t>
  </si>
  <si>
    <t>武汉市关山一路南环铁路桥</t>
  </si>
  <si>
    <t>连接黄石大桥</t>
  </si>
  <si>
    <t>湖北马鄂高速公路经营有限公司</t>
  </si>
  <si>
    <t>S42-1998-01</t>
  </si>
  <si>
    <t>湖北省黄石至黄梅公路</t>
  </si>
  <si>
    <t>G50/G70/S5001/S7001</t>
  </si>
  <si>
    <t>黄石长江公路大桥北岸</t>
  </si>
  <si>
    <t>黄梅县界子墩</t>
  </si>
  <si>
    <t>湖北黄黄高速公路经营有限公司</t>
  </si>
  <si>
    <t>S42-1991-02</t>
  </si>
  <si>
    <t>岱家山至黄陂高速</t>
  </si>
  <si>
    <t>S1</t>
  </si>
  <si>
    <t>武汉市江岸区三金潭</t>
  </si>
  <si>
    <t>武汉市黄陂区前川街</t>
  </si>
  <si>
    <t>武汉华益路桥管理有限公司</t>
  </si>
  <si>
    <t>S42-2006-01</t>
  </si>
  <si>
    <t>荆（州）东（岳庙）高速公路</t>
  </si>
  <si>
    <t>公安县章庄铺镇东岳庙村</t>
  </si>
  <si>
    <t>湖北荆东高速公路建设开发有限公司</t>
  </si>
  <si>
    <t>S42-2007-01</t>
  </si>
  <si>
    <t>荆门至宜昌高速公路</t>
  </si>
  <si>
    <t>G42/S54</t>
  </si>
  <si>
    <t>荆门市掇刀区</t>
  </si>
  <si>
    <t>宜昌市夷陵区鸦鹊岭镇</t>
  </si>
  <si>
    <t>湖北荆宜高速公路有限公司</t>
  </si>
  <si>
    <t>S42-2009-05</t>
  </si>
  <si>
    <t>洪湖新滩东荆河大桥</t>
  </si>
  <si>
    <t>武汉市汉南区水洪镇</t>
  </si>
  <si>
    <t>湖北汉洪东荆河桥梁建设管理有限公司</t>
  </si>
  <si>
    <t>S42-2020-01</t>
  </si>
  <si>
    <t>老河口至宜昌高速公路老河口至谷城段</t>
  </si>
  <si>
    <t>S73</t>
  </si>
  <si>
    <t>老河口市袁冲乡</t>
  </si>
  <si>
    <t>谷城西枢纽互通</t>
  </si>
  <si>
    <t>湖北老谷高速公路开发有限公司</t>
  </si>
  <si>
    <t>S42-2001-02</t>
  </si>
  <si>
    <t>宜昌长江公路大桥</t>
  </si>
  <si>
    <t>宜昌市高家店</t>
  </si>
  <si>
    <t>宜都市渔洋溪</t>
  </si>
  <si>
    <t>宜昌长江大桥建设营运集团有限公司</t>
  </si>
  <si>
    <t>S42-2017-09</t>
  </si>
  <si>
    <t>沌口长江大桥及接线</t>
  </si>
  <si>
    <t>蔡甸区洪海村</t>
  </si>
  <si>
    <t>江夏区龚家铺村</t>
  </si>
  <si>
    <t>武汉中交沌口长江大桥投资有限公司</t>
  </si>
  <si>
    <t>S42-2014-02</t>
  </si>
  <si>
    <t>黄冈至鄂州高速公路</t>
  </si>
  <si>
    <t>黄冈市团风县回龙镇</t>
  </si>
  <si>
    <t>鄂州市华容区华容镇</t>
  </si>
  <si>
    <t>湖北黄鄂高速公路有限公司</t>
  </si>
  <si>
    <t>S42-2010-04</t>
  </si>
  <si>
    <t>鄂东长江公路大桥及边接线</t>
  </si>
  <si>
    <t>G45/G50</t>
  </si>
  <si>
    <t>浠水（黄黄高速）</t>
  </si>
  <si>
    <t>黄石（武黄高速）</t>
  </si>
  <si>
    <t>湖北鄂东长江公路大桥有限公司</t>
  </si>
  <si>
    <t>武汉天河机场第二公路通道</t>
  </si>
  <si>
    <t>S19</t>
  </si>
  <si>
    <t>武汉市姑嫂树立交</t>
  </si>
  <si>
    <t>武汉天河机场南入口</t>
  </si>
  <si>
    <t>武汉天河机场路投资发展有限责任公司</t>
  </si>
  <si>
    <t>\</t>
  </si>
  <si>
    <t>S42-2014-05</t>
  </si>
  <si>
    <t>S42-1995-04</t>
  </si>
  <si>
    <t>武汉机场路</t>
  </si>
  <si>
    <t>S18</t>
  </si>
  <si>
    <t>武汉天河机场</t>
  </si>
  <si>
    <t>江汉区常青路与张公堤立交</t>
  </si>
  <si>
    <t>武汉机场路发展有限公司</t>
  </si>
  <si>
    <t xml:space="preserve">说明：1.根据《国家发展改革委、交通运输部关于印发〈加快推进高速公路电子不停车快捷收费应用服务实施方案〉的通知》（发改基础〔2019〕935号）文件精神，对ETC车辆给予不少于5%的通行费优惠。 表中的差异化优惠政策包含5%的基本优惠。 </t>
  </si>
  <si>
    <t xml:space="preserve">          2.自2020年1月1日起，除国务院另有规定外，各类通行费减免等优惠政策均依托ETC系统实现。ETC单卡用户（办理了ETC卡，但未安装OBU电子标签）不能优惠政策。建议车主到ETC合作银行办理和使用ETC，在不停车快捷通行的同时，享受相关的通行费优惠。 </t>
  </si>
  <si>
    <t xml:space="preserve">          3.除机场二通道、机场路外，全省联网收费高速公路在2020年12月31日前，2类ETC货车优惠幅度由原28%提高到50%，3类ETC货车优惠幅度由原来14%提高到28%。</t>
  </si>
  <si>
    <t xml:space="preserve">          4.除长江大桥按次计费外，我省对高速公路、高速桥梁和隧道均按里程计费。按里程计费的桥梁、隧道不加收通行费，匝道及连接线不计入收费里程。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</si>
</sst>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等线"/>
      <charset val="134"/>
      <scheme val="minor"/>
    </font>
    <font>
      <sz val="10"/>
      <name val="等线"/>
      <charset val="134"/>
      <scheme val="minor"/>
    </font>
    <font>
      <sz val="11"/>
      <name val="等线"/>
      <charset val="134"/>
      <scheme val="minor"/>
    </font>
    <font>
      <b/>
      <sz val="18"/>
      <name val="方正小标宋简体"/>
      <charset val="134"/>
    </font>
    <font>
      <sz val="10"/>
      <name val="宋体"/>
      <charset val="134"/>
    </font>
    <font>
      <sz val="10"/>
      <color theme="1"/>
      <name val="宋体"/>
      <charset val="134"/>
    </font>
    <font>
      <sz val="11"/>
      <color rgb="FFFF0000"/>
      <name val="等线"/>
      <charset val="0"/>
      <scheme val="minor"/>
    </font>
    <font>
      <b/>
      <sz val="18"/>
      <color theme="3"/>
      <name val="等线"/>
      <charset val="134"/>
      <scheme val="minor"/>
    </font>
    <font>
      <sz val="11"/>
      <color theme="1"/>
      <name val="等线"/>
      <charset val="0"/>
      <scheme val="minor"/>
    </font>
    <font>
      <sz val="11"/>
      <color rgb="FF9C0006"/>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6"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9" applyNumberFormat="0" applyFill="0" applyAlignment="0" applyProtection="0">
      <alignment vertical="center"/>
    </xf>
    <xf numFmtId="0" fontId="21" fillId="0" borderId="9" applyNumberFormat="0" applyFill="0" applyAlignment="0" applyProtection="0">
      <alignment vertical="center"/>
    </xf>
    <xf numFmtId="0" fontId="11" fillId="15" borderId="0" applyNumberFormat="0" applyBorder="0" applyAlignment="0" applyProtection="0">
      <alignment vertical="center"/>
    </xf>
    <xf numFmtId="0" fontId="15" fillId="0" borderId="11" applyNumberFormat="0" applyFill="0" applyAlignment="0" applyProtection="0">
      <alignment vertical="center"/>
    </xf>
    <xf numFmtId="0" fontId="11" fillId="17" borderId="0" applyNumberFormat="0" applyBorder="0" applyAlignment="0" applyProtection="0">
      <alignment vertical="center"/>
    </xf>
    <xf numFmtId="0" fontId="23" fillId="18" borderId="12" applyNumberFormat="0" applyAlignment="0" applyProtection="0">
      <alignment vertical="center"/>
    </xf>
    <xf numFmtId="0" fontId="24" fillId="18" borderId="5" applyNumberFormat="0" applyAlignment="0" applyProtection="0">
      <alignment vertical="center"/>
    </xf>
    <xf numFmtId="0" fontId="16" fillId="14" borderId="7" applyNumberFormat="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18" fillId="0" borderId="8" applyNumberFormat="0" applyFill="0" applyAlignment="0" applyProtection="0">
      <alignment vertical="center"/>
    </xf>
    <xf numFmtId="0" fontId="20" fillId="0" borderId="10" applyNumberFormat="0" applyFill="0" applyAlignment="0" applyProtection="0">
      <alignment vertical="center"/>
    </xf>
    <xf numFmtId="0" fontId="22" fillId="16" borderId="0" applyNumberFormat="0" applyBorder="0" applyAlignment="0" applyProtection="0">
      <alignment vertical="center"/>
    </xf>
    <xf numFmtId="0" fontId="14" fillId="12" borderId="0" applyNumberFormat="0" applyBorder="0" applyAlignment="0" applyProtection="0">
      <alignment vertical="center"/>
    </xf>
    <xf numFmtId="0" fontId="8" fillId="22" borderId="0" applyNumberFormat="0" applyBorder="0" applyAlignment="0" applyProtection="0">
      <alignment vertical="center"/>
    </xf>
    <xf numFmtId="0" fontId="11" fillId="24" borderId="0" applyNumberFormat="0" applyBorder="0" applyAlignment="0" applyProtection="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8" fillId="19"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8" fillId="7"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3">
    <xf numFmtId="0" fontId="0" fillId="0" borderId="0" xfId="0"/>
    <xf numFmtId="0" fontId="1" fillId="0" borderId="0" xfId="0" applyFont="1" applyAlignment="1">
      <alignment wrapText="1"/>
    </xf>
    <xf numFmtId="0" fontId="1" fillId="0" borderId="0" xfId="0" applyFont="1" applyFill="1" applyAlignment="1">
      <alignment wrapText="1"/>
    </xf>
    <xf numFmtId="0" fontId="2" fillId="0" borderId="0" xfId="0" applyFont="1" applyAlignment="1">
      <alignment horizontal="left" vertical="center" wrapText="1"/>
    </xf>
    <xf numFmtId="0" fontId="2" fillId="0" borderId="0" xfId="0" applyFont="1" applyAlignment="1">
      <alignment wrapText="1"/>
    </xf>
    <xf numFmtId="176" fontId="2" fillId="0" borderId="0" xfId="0" applyNumberFormat="1" applyFont="1" applyAlignment="1">
      <alignment wrapText="1"/>
    </xf>
    <xf numFmtId="0" fontId="3" fillId="0" borderId="0" xfId="0" applyFont="1" applyAlignment="1">
      <alignment horizontal="center" vertical="center" wrapText="1"/>
    </xf>
    <xf numFmtId="176" fontId="3" fillId="0" borderId="0" xfId="0" applyNumberFormat="1" applyFont="1" applyFill="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2" fillId="0" borderId="0" xfId="0" applyNumberFormat="1" applyFont="1" applyAlignment="1">
      <alignment horizontal="left" vertical="center" wrapText="1"/>
    </xf>
    <xf numFmtId="49" fontId="4"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3"/>
  <sheetViews>
    <sheetView tabSelected="1" workbookViewId="0">
      <selection activeCell="G5" sqref="G5"/>
    </sheetView>
  </sheetViews>
  <sheetFormatPr defaultColWidth="9" defaultRowHeight="13.5"/>
  <cols>
    <col min="1" max="1" width="5.5" style="4" customWidth="1"/>
    <col min="2" max="2" width="13.875" style="4" hidden="1" customWidth="1"/>
    <col min="3" max="3" width="32.375" style="4" customWidth="1"/>
    <col min="4" max="4" width="7" style="4" customWidth="1"/>
    <col min="5" max="5" width="7.625" style="4" customWidth="1"/>
    <col min="6" max="6" width="12.5" style="4" customWidth="1"/>
    <col min="7" max="7" width="10.625" style="5" customWidth="1"/>
    <col min="8" max="8" width="28.5" style="4" customWidth="1"/>
    <col min="9" max="9" width="21.375" style="4" customWidth="1"/>
    <col min="10" max="10" width="34.875" style="4" customWidth="1"/>
    <col min="11" max="16" width="8.5" style="4" customWidth="1"/>
    <col min="17" max="17" width="14.875" style="4" customWidth="1"/>
    <col min="18" max="18" width="19.5" style="4" customWidth="1"/>
    <col min="19" max="16384" width="9" style="4"/>
  </cols>
  <sheetData>
    <row r="1" ht="22.5" spans="1:18">
      <c r="A1" s="6" t="s">
        <v>0</v>
      </c>
      <c r="B1" s="6"/>
      <c r="C1" s="6"/>
      <c r="D1" s="6"/>
      <c r="E1" s="6"/>
      <c r="F1" s="6"/>
      <c r="G1" s="7"/>
      <c r="H1" s="6"/>
      <c r="I1" s="6"/>
      <c r="J1" s="6"/>
      <c r="K1" s="6"/>
      <c r="L1" s="6"/>
      <c r="M1" s="6"/>
      <c r="N1" s="6"/>
      <c r="O1" s="6"/>
      <c r="P1" s="6"/>
      <c r="Q1" s="6"/>
      <c r="R1" s="6"/>
    </row>
    <row r="2" s="1" customFormat="1" ht="12" spans="1:18">
      <c r="A2" s="8" t="s">
        <v>1</v>
      </c>
      <c r="B2" s="8" t="s">
        <v>2</v>
      </c>
      <c r="C2" s="8" t="s">
        <v>3</v>
      </c>
      <c r="D2" s="8" t="s">
        <v>4</v>
      </c>
      <c r="E2" s="8" t="s">
        <v>5</v>
      </c>
      <c r="F2" s="8" t="s">
        <v>6</v>
      </c>
      <c r="G2" s="9" t="s">
        <v>7</v>
      </c>
      <c r="H2" s="8" t="s">
        <v>8</v>
      </c>
      <c r="I2" s="8"/>
      <c r="J2" s="8" t="s">
        <v>9</v>
      </c>
      <c r="K2" s="8" t="s">
        <v>10</v>
      </c>
      <c r="L2" s="8"/>
      <c r="M2" s="8"/>
      <c r="N2" s="8"/>
      <c r="O2" s="8"/>
      <c r="P2" s="8"/>
      <c r="Q2" s="8" t="s">
        <v>11</v>
      </c>
      <c r="R2" s="8" t="s">
        <v>12</v>
      </c>
    </row>
    <row r="3" s="1" customFormat="1" ht="12" spans="1:18">
      <c r="A3" s="8"/>
      <c r="B3" s="8"/>
      <c r="C3" s="8"/>
      <c r="D3" s="8"/>
      <c r="E3" s="8"/>
      <c r="F3" s="8"/>
      <c r="G3" s="9"/>
      <c r="H3" s="8" t="s">
        <v>13</v>
      </c>
      <c r="I3" s="8" t="s">
        <v>14</v>
      </c>
      <c r="J3" s="8"/>
      <c r="K3" s="8" t="s">
        <v>15</v>
      </c>
      <c r="L3" s="8" t="s">
        <v>16</v>
      </c>
      <c r="M3" s="8" t="s">
        <v>17</v>
      </c>
      <c r="N3" s="8" t="s">
        <v>18</v>
      </c>
      <c r="O3" s="8" t="s">
        <v>19</v>
      </c>
      <c r="P3" s="8" t="s">
        <v>20</v>
      </c>
      <c r="Q3" s="8"/>
      <c r="R3" s="8"/>
    </row>
    <row r="4" s="1" customFormat="1" ht="12" spans="1:18">
      <c r="A4" s="10">
        <v>1</v>
      </c>
      <c r="B4" s="10" t="s">
        <v>21</v>
      </c>
      <c r="C4" s="10" t="s">
        <v>22</v>
      </c>
      <c r="D4" s="10" t="s">
        <v>23</v>
      </c>
      <c r="E4" s="10" t="s">
        <v>24</v>
      </c>
      <c r="F4" s="10" t="s">
        <v>25</v>
      </c>
      <c r="G4" s="9">
        <v>222.731</v>
      </c>
      <c r="H4" s="10" t="s">
        <v>26</v>
      </c>
      <c r="I4" s="10" t="s">
        <v>27</v>
      </c>
      <c r="J4" s="10" t="s">
        <v>28</v>
      </c>
      <c r="K4" s="10">
        <v>0.4</v>
      </c>
      <c r="L4" s="10" t="str">
        <f>IF(K4=0.4,"0.96",IF(K4=0.5,"1.2",IF(K4=0.6,"1.44",IF(K4=20,"48"))))</f>
        <v>0.96</v>
      </c>
      <c r="M4" s="10" t="str">
        <f>IF(K4=0.4,"1.36",IF(K4=0.5,"1.7",IF(K4=0.6,"2.04",IF(K4=20,"68"))))</f>
        <v>1.36</v>
      </c>
      <c r="N4" s="10" t="str">
        <f>IF(K4=0.4,"1.76",IF(K4=0.5,"2.2",IF(K4=0.6,"2.64",IF(K4=20,"88"))))</f>
        <v>1.76</v>
      </c>
      <c r="O4" s="10" t="str">
        <f>IF(K4=0.4,"2.16",IF(K4=0.5,"2.65",IF(K4=0.6,"3.12",IF(K4=20,"108"))))</f>
        <v>2.16</v>
      </c>
      <c r="P4" s="10" t="str">
        <f>IF(K4=0.4,"2.56",IF(K4=0.5,"3.10",IF(K4=0.6,"3.6",IF(K4=20,"128"))))</f>
        <v>2.56</v>
      </c>
      <c r="Q4" s="10" t="s">
        <v>29</v>
      </c>
      <c r="R4" s="11" t="s">
        <v>30</v>
      </c>
    </row>
    <row r="5" s="1" customFormat="1" ht="12" spans="1:18">
      <c r="A5" s="10">
        <v>2</v>
      </c>
      <c r="B5" s="10" t="s">
        <v>31</v>
      </c>
      <c r="C5" s="10" t="s">
        <v>32</v>
      </c>
      <c r="D5" s="10" t="s">
        <v>23</v>
      </c>
      <c r="E5" s="10" t="s">
        <v>24</v>
      </c>
      <c r="F5" s="10" t="s">
        <v>33</v>
      </c>
      <c r="G5" s="9">
        <v>111.754</v>
      </c>
      <c r="H5" s="10" t="s">
        <v>34</v>
      </c>
      <c r="I5" s="10" t="s">
        <v>35</v>
      </c>
      <c r="J5" s="10" t="s">
        <v>28</v>
      </c>
      <c r="K5" s="10">
        <v>0.4</v>
      </c>
      <c r="L5" s="10" t="str">
        <f>IF(K5=0.4,"0.96",IF(K5=0.5,"1.2",IF(K5=0.6,"1.44",IF(K5=20,"48"))))</f>
        <v>0.96</v>
      </c>
      <c r="M5" s="10" t="str">
        <f>IF(K5=0.4,"1.36",IF(K5=0.5,"1.7",IF(K5=0.6,"2.04",IF(K5=20,"68"))))</f>
        <v>1.36</v>
      </c>
      <c r="N5" s="10" t="str">
        <f>IF(K5=0.4,"1.76",IF(K5=0.5,"2.2",IF(K5=0.6,"2.64",IF(K5=20,"88"))))</f>
        <v>1.76</v>
      </c>
      <c r="O5" s="10" t="str">
        <f>IF(K5=0.4,"2.16",IF(K5=0.5,"2.65",IF(K5=0.6,"3.12",IF(K5=20,"108"))))</f>
        <v>2.16</v>
      </c>
      <c r="P5" s="10" t="str">
        <f>IF(K5=0.4,"2.56",IF(K5=0.5,"3.10",IF(K5=0.6,"3.6",IF(K5=20,"128"))))</f>
        <v>2.56</v>
      </c>
      <c r="Q5" s="10" t="s">
        <v>29</v>
      </c>
      <c r="R5" s="12"/>
    </row>
    <row r="6" s="1" customFormat="1" ht="24" spans="1:18">
      <c r="A6" s="10">
        <v>3</v>
      </c>
      <c r="B6" s="10" t="s">
        <v>36</v>
      </c>
      <c r="C6" s="10" t="s">
        <v>37</v>
      </c>
      <c r="D6" s="10" t="s">
        <v>23</v>
      </c>
      <c r="E6" s="10" t="s">
        <v>24</v>
      </c>
      <c r="F6" s="10" t="s">
        <v>33</v>
      </c>
      <c r="G6" s="9">
        <v>4.881</v>
      </c>
      <c r="H6" s="10" t="s">
        <v>38</v>
      </c>
      <c r="I6" s="10" t="s">
        <v>39</v>
      </c>
      <c r="J6" s="10" t="s">
        <v>28</v>
      </c>
      <c r="K6" s="10">
        <v>20</v>
      </c>
      <c r="L6" s="10" t="str">
        <f>IF(K6=0.4,"0.96",IF(K6=0.5,"1.2",IF(K6=0.6,"1.44",IF(K6=20,"48"))))</f>
        <v>48</v>
      </c>
      <c r="M6" s="10" t="str">
        <f>IF(K6=0.4,"1.36",IF(K6=0.5,"1.7",IF(K6=0.6,"2.04",IF(K6=20,"68"))))</f>
        <v>68</v>
      </c>
      <c r="N6" s="10" t="str">
        <f>IF(K6=0.4,"1.76",IF(K6=0.5,"2.2",IF(K6=0.6,"2.64",IF(K6=20,"88"))))</f>
        <v>88</v>
      </c>
      <c r="O6" s="10" t="str">
        <f>IF(K6=0.4,"2.16",IF(K6=0.5,"2.65",IF(K6=0.6,"3.12",IF(K6=20,"108"))))</f>
        <v>108</v>
      </c>
      <c r="P6" s="10" t="str">
        <f>IF(K6=0.4,"2.56",IF(K6=0.5,"3.10",IF(K6=0.6,"3.6",IF(K6=20,"128"))))</f>
        <v>128</v>
      </c>
      <c r="Q6" s="10" t="s">
        <v>40</v>
      </c>
      <c r="R6" s="12"/>
    </row>
    <row r="7" s="1" customFormat="1" ht="12" spans="1:18">
      <c r="A7" s="10">
        <v>4</v>
      </c>
      <c r="B7" s="10" t="s">
        <v>41</v>
      </c>
      <c r="C7" s="10" t="s">
        <v>42</v>
      </c>
      <c r="D7" s="10" t="s">
        <v>23</v>
      </c>
      <c r="E7" s="10" t="s">
        <v>24</v>
      </c>
      <c r="F7" s="10" t="s">
        <v>43</v>
      </c>
      <c r="G7" s="9">
        <v>27.3</v>
      </c>
      <c r="H7" s="10" t="s">
        <v>44</v>
      </c>
      <c r="I7" s="10" t="s">
        <v>45</v>
      </c>
      <c r="J7" s="10" t="s">
        <v>46</v>
      </c>
      <c r="K7" s="10">
        <v>0.4</v>
      </c>
      <c r="L7" s="10" t="str">
        <f t="shared" ref="L7:L35" si="0">IF(K7=0.4,"0.96",IF(K7=0.5,"1.2",IF(K7=0.6,"1.44",IF(K7=20,"48"))))</f>
        <v>0.96</v>
      </c>
      <c r="M7" s="10" t="str">
        <f t="shared" ref="M7:M35" si="1">IF(K7=0.4,"1.36",IF(K7=0.5,"1.7",IF(K7=0.6,"2.04",IF(K7=20,"68"))))</f>
        <v>1.36</v>
      </c>
      <c r="N7" s="10" t="str">
        <f t="shared" ref="N7:N35" si="2">IF(K7=0.4,"1.76",IF(K7=0.5,"2.2",IF(K7=0.6,"2.64",IF(K7=20,"88"))))</f>
        <v>1.76</v>
      </c>
      <c r="O7" s="10" t="str">
        <f t="shared" ref="O7:O35" si="3">IF(K7=0.4,"2.16",IF(K7=0.5,"2.65",IF(K7=0.6,"3.12",IF(K7=20,"108"))))</f>
        <v>2.16</v>
      </c>
      <c r="P7" s="10" t="str">
        <f t="shared" ref="P7:P35" si="4">IF(K7=0.4,"2.56",IF(K7=0.5,"3.10",IF(K7=0.6,"3.6",IF(K7=20,"128"))))</f>
        <v>2.56</v>
      </c>
      <c r="Q7" s="10" t="s">
        <v>29</v>
      </c>
      <c r="R7" s="12"/>
    </row>
    <row r="8" s="1" customFormat="1" ht="12" spans="1:18">
      <c r="A8" s="10">
        <v>5</v>
      </c>
      <c r="B8" s="10" t="s">
        <v>47</v>
      </c>
      <c r="C8" s="10" t="s">
        <v>48</v>
      </c>
      <c r="D8" s="10" t="s">
        <v>23</v>
      </c>
      <c r="E8" s="10" t="s">
        <v>24</v>
      </c>
      <c r="F8" s="10" t="s">
        <v>49</v>
      </c>
      <c r="G8" s="9">
        <v>107.32</v>
      </c>
      <c r="H8" s="10" t="s">
        <v>50</v>
      </c>
      <c r="I8" s="10" t="s">
        <v>44</v>
      </c>
      <c r="J8" s="10" t="s">
        <v>46</v>
      </c>
      <c r="K8" s="10">
        <v>0.4</v>
      </c>
      <c r="L8" s="10" t="str">
        <f t="shared" si="0"/>
        <v>0.96</v>
      </c>
      <c r="M8" s="10" t="str">
        <f t="shared" si="1"/>
        <v>1.36</v>
      </c>
      <c r="N8" s="10" t="str">
        <f t="shared" si="2"/>
        <v>1.76</v>
      </c>
      <c r="O8" s="10" t="str">
        <f t="shared" si="3"/>
        <v>2.16</v>
      </c>
      <c r="P8" s="10" t="str">
        <f t="shared" si="4"/>
        <v>2.56</v>
      </c>
      <c r="Q8" s="10" t="s">
        <v>29</v>
      </c>
      <c r="R8" s="12"/>
    </row>
    <row r="9" s="1" customFormat="1" ht="12" spans="1:18">
      <c r="A9" s="10">
        <v>6</v>
      </c>
      <c r="B9" s="10" t="s">
        <v>51</v>
      </c>
      <c r="C9" s="10" t="s">
        <v>52</v>
      </c>
      <c r="D9" s="10" t="s">
        <v>23</v>
      </c>
      <c r="E9" s="10" t="s">
        <v>24</v>
      </c>
      <c r="F9" s="10" t="s">
        <v>53</v>
      </c>
      <c r="G9" s="9">
        <v>23.12</v>
      </c>
      <c r="H9" s="10" t="s">
        <v>54</v>
      </c>
      <c r="I9" s="10" t="s">
        <v>55</v>
      </c>
      <c r="J9" s="10" t="s">
        <v>46</v>
      </c>
      <c r="K9" s="10">
        <v>0.4</v>
      </c>
      <c r="L9" s="10" t="str">
        <f t="shared" si="0"/>
        <v>0.96</v>
      </c>
      <c r="M9" s="10" t="str">
        <f t="shared" si="1"/>
        <v>1.36</v>
      </c>
      <c r="N9" s="10" t="str">
        <f t="shared" si="2"/>
        <v>1.76</v>
      </c>
      <c r="O9" s="10" t="str">
        <f t="shared" si="3"/>
        <v>2.16</v>
      </c>
      <c r="P9" s="10" t="str">
        <f t="shared" si="4"/>
        <v>2.56</v>
      </c>
      <c r="Q9" s="10" t="s">
        <v>29</v>
      </c>
      <c r="R9" s="12"/>
    </row>
    <row r="10" s="1" customFormat="1" ht="12" spans="1:18">
      <c r="A10" s="10">
        <v>7</v>
      </c>
      <c r="B10" s="10" t="s">
        <v>56</v>
      </c>
      <c r="C10" s="10" t="s">
        <v>57</v>
      </c>
      <c r="D10" s="10" t="s">
        <v>23</v>
      </c>
      <c r="E10" s="10" t="s">
        <v>24</v>
      </c>
      <c r="F10" s="10" t="s">
        <v>58</v>
      </c>
      <c r="G10" s="9">
        <v>247.63</v>
      </c>
      <c r="H10" s="10" t="s">
        <v>59</v>
      </c>
      <c r="I10" s="10" t="s">
        <v>60</v>
      </c>
      <c r="J10" s="10" t="s">
        <v>46</v>
      </c>
      <c r="K10" s="10">
        <v>0.4</v>
      </c>
      <c r="L10" s="10" t="str">
        <f t="shared" si="0"/>
        <v>0.96</v>
      </c>
      <c r="M10" s="10" t="str">
        <f t="shared" si="1"/>
        <v>1.36</v>
      </c>
      <c r="N10" s="10" t="str">
        <f t="shared" si="2"/>
        <v>1.76</v>
      </c>
      <c r="O10" s="10" t="str">
        <f t="shared" si="3"/>
        <v>2.16</v>
      </c>
      <c r="P10" s="10" t="str">
        <f t="shared" si="4"/>
        <v>2.56</v>
      </c>
      <c r="Q10" s="10" t="s">
        <v>29</v>
      </c>
      <c r="R10" s="12"/>
    </row>
    <row r="11" s="1" customFormat="1" ht="12" spans="1:18">
      <c r="A11" s="10">
        <v>8</v>
      </c>
      <c r="B11" s="10" t="s">
        <v>61</v>
      </c>
      <c r="C11" s="10" t="s">
        <v>62</v>
      </c>
      <c r="D11" s="10" t="s">
        <v>23</v>
      </c>
      <c r="E11" s="10" t="s">
        <v>24</v>
      </c>
      <c r="F11" s="10" t="s">
        <v>49</v>
      </c>
      <c r="G11" s="9">
        <v>106.41</v>
      </c>
      <c r="H11" s="10" t="s">
        <v>63</v>
      </c>
      <c r="I11" s="10" t="s">
        <v>64</v>
      </c>
      <c r="J11" s="10" t="s">
        <v>46</v>
      </c>
      <c r="K11" s="10">
        <v>0.6</v>
      </c>
      <c r="L11" s="10" t="str">
        <f t="shared" si="0"/>
        <v>1.44</v>
      </c>
      <c r="M11" s="10" t="str">
        <f t="shared" si="1"/>
        <v>2.04</v>
      </c>
      <c r="N11" s="10" t="str">
        <f t="shared" si="2"/>
        <v>2.64</v>
      </c>
      <c r="O11" s="10" t="str">
        <f t="shared" si="3"/>
        <v>3.12</v>
      </c>
      <c r="P11" s="10" t="str">
        <f t="shared" si="4"/>
        <v>3.6</v>
      </c>
      <c r="Q11" s="10" t="s">
        <v>29</v>
      </c>
      <c r="R11" s="12"/>
    </row>
    <row r="12" s="1" customFormat="1" ht="12" spans="1:18">
      <c r="A12" s="10">
        <v>9</v>
      </c>
      <c r="B12" s="10" t="s">
        <v>65</v>
      </c>
      <c r="C12" s="10" t="s">
        <v>66</v>
      </c>
      <c r="D12" s="10" t="s">
        <v>23</v>
      </c>
      <c r="E12" s="10" t="s">
        <v>24</v>
      </c>
      <c r="F12" s="10" t="s">
        <v>67</v>
      </c>
      <c r="G12" s="9">
        <v>58.299</v>
      </c>
      <c r="H12" s="10" t="s">
        <v>68</v>
      </c>
      <c r="I12" s="10" t="s">
        <v>69</v>
      </c>
      <c r="J12" s="10" t="s">
        <v>46</v>
      </c>
      <c r="K12" s="10">
        <v>0.6</v>
      </c>
      <c r="L12" s="10" t="str">
        <f t="shared" si="0"/>
        <v>1.44</v>
      </c>
      <c r="M12" s="10" t="str">
        <f t="shared" si="1"/>
        <v>2.04</v>
      </c>
      <c r="N12" s="10" t="str">
        <f t="shared" si="2"/>
        <v>2.64</v>
      </c>
      <c r="O12" s="10" t="str">
        <f t="shared" si="3"/>
        <v>3.12</v>
      </c>
      <c r="P12" s="10" t="str">
        <f t="shared" si="4"/>
        <v>3.6</v>
      </c>
      <c r="Q12" s="10" t="s">
        <v>29</v>
      </c>
      <c r="R12" s="12"/>
    </row>
    <row r="13" s="1" customFormat="1" ht="12" spans="1:18">
      <c r="A13" s="10">
        <v>10</v>
      </c>
      <c r="B13" s="10" t="s">
        <v>70</v>
      </c>
      <c r="C13" s="10" t="s">
        <v>71</v>
      </c>
      <c r="D13" s="10" t="s">
        <v>23</v>
      </c>
      <c r="E13" s="10" t="s">
        <v>24</v>
      </c>
      <c r="F13" s="10" t="s">
        <v>72</v>
      </c>
      <c r="G13" s="9">
        <v>197.446</v>
      </c>
      <c r="H13" s="10" t="s">
        <v>73</v>
      </c>
      <c r="I13" s="10" t="s">
        <v>74</v>
      </c>
      <c r="J13" s="10" t="s">
        <v>75</v>
      </c>
      <c r="K13" s="10">
        <v>0.6</v>
      </c>
      <c r="L13" s="10" t="str">
        <f t="shared" si="0"/>
        <v>1.44</v>
      </c>
      <c r="M13" s="10" t="str">
        <f t="shared" si="1"/>
        <v>2.04</v>
      </c>
      <c r="N13" s="10" t="str">
        <f t="shared" si="2"/>
        <v>2.64</v>
      </c>
      <c r="O13" s="10" t="str">
        <f t="shared" si="3"/>
        <v>3.12</v>
      </c>
      <c r="P13" s="10" t="str">
        <f t="shared" si="4"/>
        <v>3.6</v>
      </c>
      <c r="Q13" s="10" t="s">
        <v>29</v>
      </c>
      <c r="R13" s="12"/>
    </row>
    <row r="14" s="1" customFormat="1" ht="24" spans="1:18">
      <c r="A14" s="10">
        <v>11</v>
      </c>
      <c r="B14" s="10" t="s">
        <v>76</v>
      </c>
      <c r="C14" s="10" t="s">
        <v>77</v>
      </c>
      <c r="D14" s="10" t="s">
        <v>23</v>
      </c>
      <c r="E14" s="10" t="s">
        <v>24</v>
      </c>
      <c r="F14" s="10" t="s">
        <v>72</v>
      </c>
      <c r="G14" s="9">
        <v>122.404</v>
      </c>
      <c r="H14" s="10" t="s">
        <v>74</v>
      </c>
      <c r="I14" s="10" t="s">
        <v>78</v>
      </c>
      <c r="J14" s="10" t="s">
        <v>75</v>
      </c>
      <c r="K14" s="10">
        <v>0.6</v>
      </c>
      <c r="L14" s="10" t="str">
        <f t="shared" si="0"/>
        <v>1.44</v>
      </c>
      <c r="M14" s="10" t="str">
        <f t="shared" si="1"/>
        <v>2.04</v>
      </c>
      <c r="N14" s="10" t="str">
        <f t="shared" si="2"/>
        <v>2.64</v>
      </c>
      <c r="O14" s="10" t="str">
        <f t="shared" si="3"/>
        <v>3.12</v>
      </c>
      <c r="P14" s="10" t="str">
        <f t="shared" si="4"/>
        <v>3.6</v>
      </c>
      <c r="Q14" s="10" t="s">
        <v>29</v>
      </c>
      <c r="R14" s="12"/>
    </row>
    <row r="15" s="1" customFormat="1" ht="12" spans="1:18">
      <c r="A15" s="10">
        <v>12</v>
      </c>
      <c r="B15" s="10" t="s">
        <v>79</v>
      </c>
      <c r="C15" s="10" t="s">
        <v>80</v>
      </c>
      <c r="D15" s="10" t="s">
        <v>23</v>
      </c>
      <c r="E15" s="10" t="s">
        <v>24</v>
      </c>
      <c r="F15" s="10" t="s">
        <v>81</v>
      </c>
      <c r="G15" s="9">
        <v>57.378</v>
      </c>
      <c r="H15" s="10" t="s">
        <v>82</v>
      </c>
      <c r="I15" s="10" t="s">
        <v>83</v>
      </c>
      <c r="J15" s="10" t="s">
        <v>75</v>
      </c>
      <c r="K15" s="10">
        <v>0.4</v>
      </c>
      <c r="L15" s="10" t="str">
        <f t="shared" si="0"/>
        <v>0.96</v>
      </c>
      <c r="M15" s="10" t="str">
        <f t="shared" si="1"/>
        <v>1.36</v>
      </c>
      <c r="N15" s="10" t="str">
        <f t="shared" si="2"/>
        <v>1.76</v>
      </c>
      <c r="O15" s="10" t="str">
        <f t="shared" si="3"/>
        <v>2.16</v>
      </c>
      <c r="P15" s="10" t="str">
        <f t="shared" si="4"/>
        <v>2.56</v>
      </c>
      <c r="Q15" s="10" t="s">
        <v>29</v>
      </c>
      <c r="R15" s="12"/>
    </row>
    <row r="16" s="1" customFormat="1" ht="12" spans="1:18">
      <c r="A16" s="10">
        <v>13</v>
      </c>
      <c r="B16" s="10" t="s">
        <v>84</v>
      </c>
      <c r="C16" s="10" t="s">
        <v>85</v>
      </c>
      <c r="D16" s="10" t="s">
        <v>23</v>
      </c>
      <c r="E16" s="10" t="s">
        <v>24</v>
      </c>
      <c r="F16" s="10" t="s">
        <v>86</v>
      </c>
      <c r="G16" s="9">
        <v>57.708</v>
      </c>
      <c r="H16" s="10" t="s">
        <v>87</v>
      </c>
      <c r="I16" s="10" t="s">
        <v>88</v>
      </c>
      <c r="J16" s="10" t="s">
        <v>75</v>
      </c>
      <c r="K16" s="10">
        <v>0.6</v>
      </c>
      <c r="L16" s="10" t="str">
        <f t="shared" si="0"/>
        <v>1.44</v>
      </c>
      <c r="M16" s="10" t="str">
        <f t="shared" si="1"/>
        <v>2.04</v>
      </c>
      <c r="N16" s="10" t="str">
        <f t="shared" si="2"/>
        <v>2.64</v>
      </c>
      <c r="O16" s="10" t="str">
        <f t="shared" si="3"/>
        <v>3.12</v>
      </c>
      <c r="P16" s="10" t="str">
        <f t="shared" si="4"/>
        <v>3.6</v>
      </c>
      <c r="Q16" s="10" t="s">
        <v>29</v>
      </c>
      <c r="R16" s="12"/>
    </row>
    <row r="17" s="1" customFormat="1" ht="12" spans="1:18">
      <c r="A17" s="10">
        <v>14</v>
      </c>
      <c r="B17" s="10" t="s">
        <v>89</v>
      </c>
      <c r="C17" s="10" t="s">
        <v>90</v>
      </c>
      <c r="D17" s="10" t="s">
        <v>23</v>
      </c>
      <c r="E17" s="10" t="s">
        <v>24</v>
      </c>
      <c r="F17" s="10" t="s">
        <v>86</v>
      </c>
      <c r="G17" s="9">
        <v>114.943</v>
      </c>
      <c r="H17" s="10" t="s">
        <v>88</v>
      </c>
      <c r="I17" s="10" t="s">
        <v>91</v>
      </c>
      <c r="J17" s="10" t="s">
        <v>75</v>
      </c>
      <c r="K17" s="10">
        <v>0.6</v>
      </c>
      <c r="L17" s="10" t="str">
        <f t="shared" si="0"/>
        <v>1.44</v>
      </c>
      <c r="M17" s="10" t="str">
        <f t="shared" si="1"/>
        <v>2.04</v>
      </c>
      <c r="N17" s="10" t="str">
        <f t="shared" si="2"/>
        <v>2.64</v>
      </c>
      <c r="O17" s="10" t="str">
        <f t="shared" si="3"/>
        <v>3.12</v>
      </c>
      <c r="P17" s="10" t="str">
        <f t="shared" si="4"/>
        <v>3.6</v>
      </c>
      <c r="Q17" s="10" t="s">
        <v>29</v>
      </c>
      <c r="R17" s="12"/>
    </row>
    <row r="18" s="1" customFormat="1" ht="12" spans="1:18">
      <c r="A18" s="10">
        <v>15</v>
      </c>
      <c r="B18" s="10" t="s">
        <v>92</v>
      </c>
      <c r="C18" s="10" t="s">
        <v>93</v>
      </c>
      <c r="D18" s="10" t="s">
        <v>23</v>
      </c>
      <c r="E18" s="10" t="s">
        <v>24</v>
      </c>
      <c r="F18" s="10" t="s">
        <v>94</v>
      </c>
      <c r="G18" s="9">
        <v>74.28</v>
      </c>
      <c r="H18" s="10" t="s">
        <v>95</v>
      </c>
      <c r="I18" s="10" t="s">
        <v>96</v>
      </c>
      <c r="J18" s="10" t="s">
        <v>97</v>
      </c>
      <c r="K18" s="10">
        <v>0.4</v>
      </c>
      <c r="L18" s="10" t="str">
        <f t="shared" si="0"/>
        <v>0.96</v>
      </c>
      <c r="M18" s="10" t="str">
        <f t="shared" si="1"/>
        <v>1.36</v>
      </c>
      <c r="N18" s="10" t="str">
        <f t="shared" si="2"/>
        <v>1.76</v>
      </c>
      <c r="O18" s="10" t="str">
        <f t="shared" si="3"/>
        <v>2.16</v>
      </c>
      <c r="P18" s="10" t="str">
        <f t="shared" si="4"/>
        <v>2.56</v>
      </c>
      <c r="Q18" s="10" t="s">
        <v>29</v>
      </c>
      <c r="R18" s="12"/>
    </row>
    <row r="19" s="1" customFormat="1" ht="12" spans="1:18">
      <c r="A19" s="10">
        <v>16</v>
      </c>
      <c r="B19" s="10" t="s">
        <v>98</v>
      </c>
      <c r="C19" s="10" t="s">
        <v>99</v>
      </c>
      <c r="D19" s="10" t="s">
        <v>23</v>
      </c>
      <c r="E19" s="10" t="s">
        <v>24</v>
      </c>
      <c r="F19" s="10" t="s">
        <v>94</v>
      </c>
      <c r="G19" s="9">
        <v>78.597</v>
      </c>
      <c r="H19" s="10" t="s">
        <v>96</v>
      </c>
      <c r="I19" s="10" t="s">
        <v>100</v>
      </c>
      <c r="J19" s="10" t="s">
        <v>97</v>
      </c>
      <c r="K19" s="10">
        <v>0.4</v>
      </c>
      <c r="L19" s="10" t="str">
        <f t="shared" si="0"/>
        <v>0.96</v>
      </c>
      <c r="M19" s="10" t="str">
        <f t="shared" si="1"/>
        <v>1.36</v>
      </c>
      <c r="N19" s="10" t="str">
        <f t="shared" si="2"/>
        <v>1.76</v>
      </c>
      <c r="O19" s="10" t="str">
        <f t="shared" si="3"/>
        <v>2.16</v>
      </c>
      <c r="P19" s="10" t="str">
        <f t="shared" si="4"/>
        <v>2.56</v>
      </c>
      <c r="Q19" s="10" t="s">
        <v>29</v>
      </c>
      <c r="R19" s="12"/>
    </row>
    <row r="20" s="1" customFormat="1" ht="12" spans="1:18">
      <c r="A20" s="10">
        <v>17</v>
      </c>
      <c r="B20" s="10" t="s">
        <v>101</v>
      </c>
      <c r="C20" s="10" t="s">
        <v>102</v>
      </c>
      <c r="D20" s="10" t="s">
        <v>23</v>
      </c>
      <c r="E20" s="10" t="s">
        <v>24</v>
      </c>
      <c r="F20" s="10" t="s">
        <v>94</v>
      </c>
      <c r="G20" s="9">
        <v>76.295</v>
      </c>
      <c r="H20" s="10" t="s">
        <v>103</v>
      </c>
      <c r="I20" s="10" t="s">
        <v>104</v>
      </c>
      <c r="J20" s="10" t="s">
        <v>97</v>
      </c>
      <c r="K20" s="10">
        <v>0.4</v>
      </c>
      <c r="L20" s="10" t="str">
        <f t="shared" si="0"/>
        <v>0.96</v>
      </c>
      <c r="M20" s="10" t="str">
        <f t="shared" si="1"/>
        <v>1.36</v>
      </c>
      <c r="N20" s="10" t="str">
        <f t="shared" si="2"/>
        <v>1.76</v>
      </c>
      <c r="O20" s="10" t="str">
        <f t="shared" si="3"/>
        <v>2.16</v>
      </c>
      <c r="P20" s="10" t="str">
        <f t="shared" si="4"/>
        <v>2.56</v>
      </c>
      <c r="Q20" s="10" t="s">
        <v>29</v>
      </c>
      <c r="R20" s="12"/>
    </row>
    <row r="21" s="1" customFormat="1" ht="12" spans="1:18">
      <c r="A21" s="10">
        <v>18</v>
      </c>
      <c r="B21" s="10" t="s">
        <v>105</v>
      </c>
      <c r="C21" s="10" t="s">
        <v>106</v>
      </c>
      <c r="D21" s="10" t="s">
        <v>23</v>
      </c>
      <c r="E21" s="10" t="s">
        <v>24</v>
      </c>
      <c r="F21" s="10" t="s">
        <v>94</v>
      </c>
      <c r="G21" s="9">
        <v>5.419</v>
      </c>
      <c r="H21" s="10" t="s">
        <v>107</v>
      </c>
      <c r="I21" s="10" t="s">
        <v>108</v>
      </c>
      <c r="J21" s="10" t="s">
        <v>97</v>
      </c>
      <c r="K21" s="10">
        <v>20</v>
      </c>
      <c r="L21" s="10" t="str">
        <f t="shared" si="0"/>
        <v>48</v>
      </c>
      <c r="M21" s="10" t="str">
        <f t="shared" si="1"/>
        <v>68</v>
      </c>
      <c r="N21" s="10" t="str">
        <f t="shared" si="2"/>
        <v>88</v>
      </c>
      <c r="O21" s="10" t="str">
        <f t="shared" si="3"/>
        <v>108</v>
      </c>
      <c r="P21" s="10" t="str">
        <f t="shared" si="4"/>
        <v>128</v>
      </c>
      <c r="Q21" s="10" t="s">
        <v>40</v>
      </c>
      <c r="R21" s="12"/>
    </row>
    <row r="22" s="1" customFormat="1" ht="12" spans="1:18">
      <c r="A22" s="10">
        <v>19</v>
      </c>
      <c r="B22" s="10" t="s">
        <v>109</v>
      </c>
      <c r="C22" s="10" t="s">
        <v>110</v>
      </c>
      <c r="D22" s="10" t="s">
        <v>23</v>
      </c>
      <c r="E22" s="10" t="s">
        <v>24</v>
      </c>
      <c r="F22" s="10" t="s">
        <v>111</v>
      </c>
      <c r="G22" s="9">
        <v>78.888</v>
      </c>
      <c r="H22" s="10" t="s">
        <v>112</v>
      </c>
      <c r="I22" s="10" t="s">
        <v>113</v>
      </c>
      <c r="J22" s="10" t="s">
        <v>114</v>
      </c>
      <c r="K22" s="10">
        <v>0.5</v>
      </c>
      <c r="L22" s="10" t="str">
        <f t="shared" si="0"/>
        <v>1.2</v>
      </c>
      <c r="M22" s="10" t="str">
        <f t="shared" si="1"/>
        <v>1.7</v>
      </c>
      <c r="N22" s="10" t="str">
        <f t="shared" si="2"/>
        <v>2.2</v>
      </c>
      <c r="O22" s="10" t="str">
        <f t="shared" si="3"/>
        <v>2.65</v>
      </c>
      <c r="P22" s="10" t="str">
        <f t="shared" si="4"/>
        <v>3.10</v>
      </c>
      <c r="Q22" s="10" t="s">
        <v>29</v>
      </c>
      <c r="R22" s="12"/>
    </row>
    <row r="23" s="1" customFormat="1" ht="12" spans="1:18">
      <c r="A23" s="10">
        <v>20</v>
      </c>
      <c r="B23" s="10" t="s">
        <v>115</v>
      </c>
      <c r="C23" s="10" t="s">
        <v>116</v>
      </c>
      <c r="D23" s="10" t="s">
        <v>23</v>
      </c>
      <c r="E23" s="10" t="s">
        <v>24</v>
      </c>
      <c r="F23" s="10" t="s">
        <v>111</v>
      </c>
      <c r="G23" s="9">
        <v>52.248</v>
      </c>
      <c r="H23" s="10" t="s">
        <v>113</v>
      </c>
      <c r="I23" s="10" t="s">
        <v>117</v>
      </c>
      <c r="J23" s="10" t="s">
        <v>114</v>
      </c>
      <c r="K23" s="10">
        <v>0.5</v>
      </c>
      <c r="L23" s="10" t="str">
        <f t="shared" si="0"/>
        <v>1.2</v>
      </c>
      <c r="M23" s="10" t="str">
        <f t="shared" si="1"/>
        <v>1.7</v>
      </c>
      <c r="N23" s="10" t="str">
        <f t="shared" si="2"/>
        <v>2.2</v>
      </c>
      <c r="O23" s="10" t="str">
        <f t="shared" si="3"/>
        <v>2.65</v>
      </c>
      <c r="P23" s="10" t="str">
        <f t="shared" si="4"/>
        <v>3.10</v>
      </c>
      <c r="Q23" s="10" t="s">
        <v>29</v>
      </c>
      <c r="R23" s="12"/>
    </row>
    <row r="24" s="1" customFormat="1" ht="12" spans="1:18">
      <c r="A24" s="10">
        <v>21</v>
      </c>
      <c r="B24" s="10" t="s">
        <v>118</v>
      </c>
      <c r="C24" s="10" t="s">
        <v>119</v>
      </c>
      <c r="D24" s="10" t="s">
        <v>23</v>
      </c>
      <c r="E24" s="10" t="s">
        <v>24</v>
      </c>
      <c r="F24" s="10" t="s">
        <v>86</v>
      </c>
      <c r="G24" s="9">
        <v>101.378</v>
      </c>
      <c r="H24" s="10" t="s">
        <v>120</v>
      </c>
      <c r="I24" s="10" t="s">
        <v>121</v>
      </c>
      <c r="J24" s="10" t="s">
        <v>114</v>
      </c>
      <c r="K24" s="10">
        <v>0.5</v>
      </c>
      <c r="L24" s="10" t="str">
        <f t="shared" si="0"/>
        <v>1.2</v>
      </c>
      <c r="M24" s="10" t="str">
        <f t="shared" si="1"/>
        <v>1.7</v>
      </c>
      <c r="N24" s="10" t="str">
        <f t="shared" si="2"/>
        <v>2.2</v>
      </c>
      <c r="O24" s="10" t="str">
        <f t="shared" si="3"/>
        <v>2.65</v>
      </c>
      <c r="P24" s="10" t="str">
        <f t="shared" si="4"/>
        <v>3.10</v>
      </c>
      <c r="Q24" s="10" t="s">
        <v>29</v>
      </c>
      <c r="R24" s="12"/>
    </row>
    <row r="25" s="1" customFormat="1" ht="24" spans="1:18">
      <c r="A25" s="10">
        <v>22</v>
      </c>
      <c r="B25" s="10" t="s">
        <v>122</v>
      </c>
      <c r="C25" s="10" t="s">
        <v>123</v>
      </c>
      <c r="D25" s="10" t="s">
        <v>23</v>
      </c>
      <c r="E25" s="10" t="s">
        <v>24</v>
      </c>
      <c r="F25" s="10" t="s">
        <v>49</v>
      </c>
      <c r="G25" s="9">
        <v>8.189</v>
      </c>
      <c r="H25" s="10" t="s">
        <v>124</v>
      </c>
      <c r="I25" s="10" t="s">
        <v>125</v>
      </c>
      <c r="J25" s="10" t="s">
        <v>114</v>
      </c>
      <c r="K25" s="10">
        <v>0.5</v>
      </c>
      <c r="L25" s="10" t="str">
        <f t="shared" si="0"/>
        <v>1.2</v>
      </c>
      <c r="M25" s="10" t="str">
        <f t="shared" si="1"/>
        <v>1.7</v>
      </c>
      <c r="N25" s="10" t="str">
        <f t="shared" si="2"/>
        <v>2.2</v>
      </c>
      <c r="O25" s="10" t="str">
        <f t="shared" si="3"/>
        <v>2.65</v>
      </c>
      <c r="P25" s="10" t="str">
        <f t="shared" si="4"/>
        <v>3.10</v>
      </c>
      <c r="Q25" s="10" t="s">
        <v>29</v>
      </c>
      <c r="R25" s="12"/>
    </row>
    <row r="26" s="1" customFormat="1" ht="12" spans="1:18">
      <c r="A26" s="10">
        <v>23</v>
      </c>
      <c r="B26" s="10" t="s">
        <v>126</v>
      </c>
      <c r="C26" s="10" t="s">
        <v>127</v>
      </c>
      <c r="D26" s="10" t="s">
        <v>23</v>
      </c>
      <c r="E26" s="10" t="s">
        <v>24</v>
      </c>
      <c r="F26" s="10" t="s">
        <v>128</v>
      </c>
      <c r="G26" s="9">
        <v>199.719</v>
      </c>
      <c r="H26" s="10" t="s">
        <v>129</v>
      </c>
      <c r="I26" s="10" t="s">
        <v>130</v>
      </c>
      <c r="J26" s="10" t="s">
        <v>131</v>
      </c>
      <c r="K26" s="10">
        <v>0.5</v>
      </c>
      <c r="L26" s="10" t="str">
        <f t="shared" si="0"/>
        <v>1.2</v>
      </c>
      <c r="M26" s="10" t="str">
        <f t="shared" si="1"/>
        <v>1.7</v>
      </c>
      <c r="N26" s="10" t="str">
        <f t="shared" si="2"/>
        <v>2.2</v>
      </c>
      <c r="O26" s="10" t="str">
        <f t="shared" si="3"/>
        <v>2.65</v>
      </c>
      <c r="P26" s="10" t="str">
        <f t="shared" si="4"/>
        <v>3.10</v>
      </c>
      <c r="Q26" s="10" t="s">
        <v>29</v>
      </c>
      <c r="R26" s="12"/>
    </row>
    <row r="27" s="1" customFormat="1" ht="12" spans="1:18">
      <c r="A27" s="10">
        <v>24</v>
      </c>
      <c r="B27" s="10" t="s">
        <v>132</v>
      </c>
      <c r="C27" s="10" t="s">
        <v>133</v>
      </c>
      <c r="D27" s="10" t="s">
        <v>23</v>
      </c>
      <c r="E27" s="10" t="s">
        <v>24</v>
      </c>
      <c r="F27" s="10" t="s">
        <v>134</v>
      </c>
      <c r="G27" s="9">
        <v>68.442</v>
      </c>
      <c r="H27" s="10" t="s">
        <v>135</v>
      </c>
      <c r="I27" s="10" t="s">
        <v>136</v>
      </c>
      <c r="J27" s="10" t="s">
        <v>137</v>
      </c>
      <c r="K27" s="10">
        <v>0.5</v>
      </c>
      <c r="L27" s="10" t="str">
        <f t="shared" si="0"/>
        <v>1.2</v>
      </c>
      <c r="M27" s="10" t="str">
        <f t="shared" si="1"/>
        <v>1.7</v>
      </c>
      <c r="N27" s="10" t="str">
        <f t="shared" si="2"/>
        <v>2.2</v>
      </c>
      <c r="O27" s="10" t="str">
        <f t="shared" si="3"/>
        <v>2.65</v>
      </c>
      <c r="P27" s="10" t="str">
        <f t="shared" si="4"/>
        <v>3.10</v>
      </c>
      <c r="Q27" s="10" t="s">
        <v>29</v>
      </c>
      <c r="R27" s="12"/>
    </row>
    <row r="28" s="1" customFormat="1" ht="12" spans="1:18">
      <c r="A28" s="10">
        <v>25</v>
      </c>
      <c r="B28" s="10" t="s">
        <v>138</v>
      </c>
      <c r="C28" s="10" t="s">
        <v>139</v>
      </c>
      <c r="D28" s="10" t="s">
        <v>23</v>
      </c>
      <c r="E28" s="10" t="s">
        <v>24</v>
      </c>
      <c r="F28" s="10" t="s">
        <v>134</v>
      </c>
      <c r="G28" s="9">
        <v>74.646</v>
      </c>
      <c r="H28" s="10" t="s">
        <v>140</v>
      </c>
      <c r="I28" s="10" t="s">
        <v>135</v>
      </c>
      <c r="J28" s="10" t="s">
        <v>137</v>
      </c>
      <c r="K28" s="10">
        <v>0.6</v>
      </c>
      <c r="L28" s="10" t="str">
        <f t="shared" si="0"/>
        <v>1.44</v>
      </c>
      <c r="M28" s="10" t="str">
        <f t="shared" si="1"/>
        <v>2.04</v>
      </c>
      <c r="N28" s="10" t="str">
        <f t="shared" si="2"/>
        <v>2.64</v>
      </c>
      <c r="O28" s="10" t="str">
        <f t="shared" si="3"/>
        <v>3.12</v>
      </c>
      <c r="P28" s="10" t="str">
        <f t="shared" si="4"/>
        <v>3.6</v>
      </c>
      <c r="Q28" s="10" t="s">
        <v>29</v>
      </c>
      <c r="R28" s="12"/>
    </row>
    <row r="29" s="1" customFormat="1" ht="12" spans="1:18">
      <c r="A29" s="10">
        <v>26</v>
      </c>
      <c r="B29" s="10" t="s">
        <v>141</v>
      </c>
      <c r="C29" s="10" t="s">
        <v>142</v>
      </c>
      <c r="D29" s="10" t="s">
        <v>23</v>
      </c>
      <c r="E29" s="10" t="s">
        <v>24</v>
      </c>
      <c r="F29" s="10" t="s">
        <v>134</v>
      </c>
      <c r="G29" s="9">
        <v>39.409</v>
      </c>
      <c r="H29" s="10" t="s">
        <v>143</v>
      </c>
      <c r="I29" s="10" t="s">
        <v>144</v>
      </c>
      <c r="J29" s="10" t="s">
        <v>137</v>
      </c>
      <c r="K29" s="10">
        <v>0.5</v>
      </c>
      <c r="L29" s="10" t="str">
        <f t="shared" si="0"/>
        <v>1.2</v>
      </c>
      <c r="M29" s="10" t="str">
        <f t="shared" si="1"/>
        <v>1.7</v>
      </c>
      <c r="N29" s="10" t="str">
        <f t="shared" si="2"/>
        <v>2.2</v>
      </c>
      <c r="O29" s="10" t="str">
        <f t="shared" si="3"/>
        <v>2.65</v>
      </c>
      <c r="P29" s="10" t="str">
        <f t="shared" si="4"/>
        <v>3.10</v>
      </c>
      <c r="Q29" s="10" t="s">
        <v>29</v>
      </c>
      <c r="R29" s="12"/>
    </row>
    <row r="30" s="1" customFormat="1" ht="12" spans="1:18">
      <c r="A30" s="10">
        <v>27</v>
      </c>
      <c r="B30" s="10" t="s">
        <v>145</v>
      </c>
      <c r="C30" s="10" t="s">
        <v>146</v>
      </c>
      <c r="D30" s="10" t="s">
        <v>23</v>
      </c>
      <c r="E30" s="10" t="s">
        <v>24</v>
      </c>
      <c r="F30" s="10" t="s">
        <v>134</v>
      </c>
      <c r="G30" s="9">
        <v>36.271</v>
      </c>
      <c r="H30" s="10" t="s">
        <v>147</v>
      </c>
      <c r="I30" s="10" t="s">
        <v>148</v>
      </c>
      <c r="J30" s="10" t="s">
        <v>137</v>
      </c>
      <c r="K30" s="10">
        <v>0.6</v>
      </c>
      <c r="L30" s="10" t="str">
        <f t="shared" si="0"/>
        <v>1.44</v>
      </c>
      <c r="M30" s="10" t="str">
        <f t="shared" si="1"/>
        <v>2.04</v>
      </c>
      <c r="N30" s="10" t="str">
        <f t="shared" si="2"/>
        <v>2.64</v>
      </c>
      <c r="O30" s="10" t="str">
        <f t="shared" si="3"/>
        <v>3.12</v>
      </c>
      <c r="P30" s="10" t="str">
        <f t="shared" si="4"/>
        <v>3.6</v>
      </c>
      <c r="Q30" s="10" t="s">
        <v>29</v>
      </c>
      <c r="R30" s="12"/>
    </row>
    <row r="31" s="1" customFormat="1" ht="12" spans="1:18">
      <c r="A31" s="10">
        <v>28</v>
      </c>
      <c r="B31" s="10" t="s">
        <v>149</v>
      </c>
      <c r="C31" s="10" t="s">
        <v>150</v>
      </c>
      <c r="D31" s="10" t="s">
        <v>23</v>
      </c>
      <c r="E31" s="10" t="s">
        <v>151</v>
      </c>
      <c r="F31" s="10" t="s">
        <v>152</v>
      </c>
      <c r="G31" s="9">
        <v>50.772</v>
      </c>
      <c r="H31" s="10" t="s">
        <v>147</v>
      </c>
      <c r="I31" s="10" t="s">
        <v>153</v>
      </c>
      <c r="J31" s="10" t="s">
        <v>137</v>
      </c>
      <c r="K31" s="10">
        <v>0.5</v>
      </c>
      <c r="L31" s="10" t="str">
        <f t="shared" si="0"/>
        <v>1.2</v>
      </c>
      <c r="M31" s="10" t="str">
        <f t="shared" si="1"/>
        <v>1.7</v>
      </c>
      <c r="N31" s="10" t="str">
        <f t="shared" si="2"/>
        <v>2.2</v>
      </c>
      <c r="O31" s="10" t="str">
        <f t="shared" si="3"/>
        <v>2.65</v>
      </c>
      <c r="P31" s="10" t="str">
        <f t="shared" si="4"/>
        <v>3.10</v>
      </c>
      <c r="Q31" s="10" t="s">
        <v>29</v>
      </c>
      <c r="R31" s="12"/>
    </row>
    <row r="32" s="1" customFormat="1" ht="12" spans="1:18">
      <c r="A32" s="10">
        <v>29</v>
      </c>
      <c r="B32" s="10" t="s">
        <v>154</v>
      </c>
      <c r="C32" s="10" t="s">
        <v>155</v>
      </c>
      <c r="D32" s="10" t="s">
        <v>23</v>
      </c>
      <c r="E32" s="10" t="s">
        <v>151</v>
      </c>
      <c r="F32" s="10" t="s">
        <v>152</v>
      </c>
      <c r="G32" s="9">
        <v>106.453</v>
      </c>
      <c r="H32" s="10" t="s">
        <v>156</v>
      </c>
      <c r="I32" s="10" t="s">
        <v>157</v>
      </c>
      <c r="J32" s="10" t="s">
        <v>158</v>
      </c>
      <c r="K32" s="10">
        <v>0.5</v>
      </c>
      <c r="L32" s="10" t="str">
        <f t="shared" si="0"/>
        <v>1.2</v>
      </c>
      <c r="M32" s="10" t="str">
        <f t="shared" si="1"/>
        <v>1.7</v>
      </c>
      <c r="N32" s="10" t="str">
        <f t="shared" si="2"/>
        <v>2.2</v>
      </c>
      <c r="O32" s="10" t="str">
        <f t="shared" si="3"/>
        <v>2.65</v>
      </c>
      <c r="P32" s="10" t="str">
        <f t="shared" si="4"/>
        <v>3.10</v>
      </c>
      <c r="Q32" s="10" t="s">
        <v>29</v>
      </c>
      <c r="R32" s="12"/>
    </row>
    <row r="33" s="1" customFormat="1" ht="12" spans="1:18">
      <c r="A33" s="10">
        <v>30</v>
      </c>
      <c r="B33" s="10" t="s">
        <v>159</v>
      </c>
      <c r="C33" s="10" t="s">
        <v>160</v>
      </c>
      <c r="D33" s="10" t="s">
        <v>23</v>
      </c>
      <c r="E33" s="10" t="s">
        <v>151</v>
      </c>
      <c r="F33" s="10" t="s">
        <v>161</v>
      </c>
      <c r="G33" s="9">
        <v>42.283</v>
      </c>
      <c r="H33" s="10" t="s">
        <v>162</v>
      </c>
      <c r="I33" s="10" t="s">
        <v>163</v>
      </c>
      <c r="J33" s="10" t="s">
        <v>158</v>
      </c>
      <c r="K33" s="10">
        <v>0.5</v>
      </c>
      <c r="L33" s="10" t="str">
        <f t="shared" si="0"/>
        <v>1.2</v>
      </c>
      <c r="M33" s="10" t="str">
        <f t="shared" si="1"/>
        <v>1.7</v>
      </c>
      <c r="N33" s="10" t="str">
        <f t="shared" si="2"/>
        <v>2.2</v>
      </c>
      <c r="O33" s="10" t="str">
        <f t="shared" si="3"/>
        <v>2.65</v>
      </c>
      <c r="P33" s="10" t="str">
        <f t="shared" si="4"/>
        <v>3.10</v>
      </c>
      <c r="Q33" s="10" t="s">
        <v>29</v>
      </c>
      <c r="R33" s="12"/>
    </row>
    <row r="34" s="1" customFormat="1" ht="12" spans="1:18">
      <c r="A34" s="10">
        <v>31</v>
      </c>
      <c r="B34" s="10" t="s">
        <v>164</v>
      </c>
      <c r="C34" s="10" t="s">
        <v>165</v>
      </c>
      <c r="D34" s="10" t="s">
        <v>23</v>
      </c>
      <c r="E34" s="10" t="s">
        <v>151</v>
      </c>
      <c r="F34" s="10" t="s">
        <v>166</v>
      </c>
      <c r="G34" s="9">
        <v>41.267</v>
      </c>
      <c r="H34" s="10" t="s">
        <v>167</v>
      </c>
      <c r="I34" s="10" t="s">
        <v>168</v>
      </c>
      <c r="J34" s="10" t="s">
        <v>158</v>
      </c>
      <c r="K34" s="10">
        <v>0.5</v>
      </c>
      <c r="L34" s="10" t="str">
        <f t="shared" si="0"/>
        <v>1.2</v>
      </c>
      <c r="M34" s="10" t="str">
        <f t="shared" si="1"/>
        <v>1.7</v>
      </c>
      <c r="N34" s="10" t="str">
        <f t="shared" si="2"/>
        <v>2.2</v>
      </c>
      <c r="O34" s="10" t="str">
        <f t="shared" si="3"/>
        <v>2.65</v>
      </c>
      <c r="P34" s="10" t="str">
        <f t="shared" si="4"/>
        <v>3.10</v>
      </c>
      <c r="Q34" s="10" t="s">
        <v>29</v>
      </c>
      <c r="R34" s="12"/>
    </row>
    <row r="35" s="1" customFormat="1" ht="12" spans="1:18">
      <c r="A35" s="10">
        <v>32</v>
      </c>
      <c r="B35" s="10" t="s">
        <v>169</v>
      </c>
      <c r="C35" s="10" t="s">
        <v>170</v>
      </c>
      <c r="D35" s="10" t="s">
        <v>23</v>
      </c>
      <c r="E35" s="10" t="s">
        <v>151</v>
      </c>
      <c r="F35" s="10" t="s">
        <v>166</v>
      </c>
      <c r="G35" s="9">
        <v>19.703</v>
      </c>
      <c r="H35" s="10" t="s">
        <v>171</v>
      </c>
      <c r="I35" s="10" t="s">
        <v>172</v>
      </c>
      <c r="J35" s="10" t="s">
        <v>158</v>
      </c>
      <c r="K35" s="10">
        <v>0.5</v>
      </c>
      <c r="L35" s="10" t="str">
        <f t="shared" si="0"/>
        <v>1.2</v>
      </c>
      <c r="M35" s="10" t="str">
        <f t="shared" si="1"/>
        <v>1.7</v>
      </c>
      <c r="N35" s="10" t="str">
        <f t="shared" si="2"/>
        <v>2.2</v>
      </c>
      <c r="O35" s="10" t="str">
        <f t="shared" si="3"/>
        <v>2.65</v>
      </c>
      <c r="P35" s="10" t="str">
        <f t="shared" si="4"/>
        <v>3.10</v>
      </c>
      <c r="Q35" s="10" t="s">
        <v>29</v>
      </c>
      <c r="R35" s="12"/>
    </row>
    <row r="36" s="1" customFormat="1" ht="12" spans="1:18">
      <c r="A36" s="10">
        <v>33</v>
      </c>
      <c r="B36" s="10" t="s">
        <v>173</v>
      </c>
      <c r="C36" s="10" t="s">
        <v>174</v>
      </c>
      <c r="D36" s="10" t="s">
        <v>23</v>
      </c>
      <c r="E36" s="10" t="s">
        <v>151</v>
      </c>
      <c r="F36" s="10" t="s">
        <v>175</v>
      </c>
      <c r="G36" s="9">
        <v>69.132</v>
      </c>
      <c r="H36" s="10" t="s">
        <v>176</v>
      </c>
      <c r="I36" s="10" t="s">
        <v>177</v>
      </c>
      <c r="J36" s="10" t="s">
        <v>158</v>
      </c>
      <c r="K36" s="10">
        <v>0.5</v>
      </c>
      <c r="L36" s="10" t="str">
        <f t="shared" ref="L36:L67" si="5">IF(K36=0.4,"0.96",IF(K36=0.5,"1.2",IF(K36=0.6,"1.44",IF(K36=20,"48"))))</f>
        <v>1.2</v>
      </c>
      <c r="M36" s="10" t="str">
        <f t="shared" ref="M36:M67" si="6">IF(K36=0.4,"1.36",IF(K36=0.5,"1.7",IF(K36=0.6,"2.04",IF(K36=20,"68"))))</f>
        <v>1.7</v>
      </c>
      <c r="N36" s="10" t="str">
        <f t="shared" ref="N36:N67" si="7">IF(K36=0.4,"1.76",IF(K36=0.5,"2.2",IF(K36=0.6,"2.64",IF(K36=20,"88"))))</f>
        <v>2.2</v>
      </c>
      <c r="O36" s="10" t="str">
        <f t="shared" ref="O36:O67" si="8">IF(K36=0.4,"2.16",IF(K36=0.5,"2.65",IF(K36=0.6,"3.12",IF(K36=20,"108"))))</f>
        <v>2.65</v>
      </c>
      <c r="P36" s="10" t="str">
        <f t="shared" ref="P36:P67" si="9">IF(K36=0.4,"2.56",IF(K36=0.5,"3.10",IF(K36=0.6,"3.6",IF(K36=20,"128"))))</f>
        <v>3.10</v>
      </c>
      <c r="Q36" s="10" t="s">
        <v>29</v>
      </c>
      <c r="R36" s="12"/>
    </row>
    <row r="37" s="1" customFormat="1" ht="12" spans="1:18">
      <c r="A37" s="10">
        <v>34</v>
      </c>
      <c r="B37" s="10" t="s">
        <v>178</v>
      </c>
      <c r="C37" s="10" t="s">
        <v>179</v>
      </c>
      <c r="D37" s="10" t="s">
        <v>23</v>
      </c>
      <c r="E37" s="10" t="s">
        <v>151</v>
      </c>
      <c r="F37" s="10" t="s">
        <v>180</v>
      </c>
      <c r="G37" s="9">
        <v>94.79</v>
      </c>
      <c r="H37" s="10" t="s">
        <v>181</v>
      </c>
      <c r="I37" s="10" t="s">
        <v>182</v>
      </c>
      <c r="J37" s="10" t="s">
        <v>158</v>
      </c>
      <c r="K37" s="10">
        <v>0.6</v>
      </c>
      <c r="L37" s="10" t="str">
        <f t="shared" si="5"/>
        <v>1.44</v>
      </c>
      <c r="M37" s="10" t="str">
        <f t="shared" si="6"/>
        <v>2.04</v>
      </c>
      <c r="N37" s="10" t="str">
        <f t="shared" si="7"/>
        <v>2.64</v>
      </c>
      <c r="O37" s="10" t="str">
        <f t="shared" si="8"/>
        <v>3.12</v>
      </c>
      <c r="P37" s="10" t="str">
        <f t="shared" si="9"/>
        <v>3.6</v>
      </c>
      <c r="Q37" s="10" t="s">
        <v>29</v>
      </c>
      <c r="R37" s="12"/>
    </row>
    <row r="38" s="1" customFormat="1" ht="12" spans="1:18">
      <c r="A38" s="10">
        <v>35</v>
      </c>
      <c r="B38" s="10" t="s">
        <v>183</v>
      </c>
      <c r="C38" s="10" t="s">
        <v>184</v>
      </c>
      <c r="D38" s="10" t="s">
        <v>23</v>
      </c>
      <c r="E38" s="10" t="s">
        <v>151</v>
      </c>
      <c r="F38" s="10" t="s">
        <v>185</v>
      </c>
      <c r="G38" s="9">
        <v>4.66</v>
      </c>
      <c r="H38" s="10" t="s">
        <v>186</v>
      </c>
      <c r="I38" s="10" t="s">
        <v>187</v>
      </c>
      <c r="J38" s="10" t="s">
        <v>158</v>
      </c>
      <c r="K38" s="10">
        <v>20</v>
      </c>
      <c r="L38" s="10" t="str">
        <f t="shared" si="5"/>
        <v>48</v>
      </c>
      <c r="M38" s="10" t="str">
        <f t="shared" si="6"/>
        <v>68</v>
      </c>
      <c r="N38" s="10" t="str">
        <f t="shared" si="7"/>
        <v>88</v>
      </c>
      <c r="O38" s="10" t="str">
        <f t="shared" si="8"/>
        <v>108</v>
      </c>
      <c r="P38" s="10" t="str">
        <f t="shared" si="9"/>
        <v>128</v>
      </c>
      <c r="Q38" s="10" t="s">
        <v>40</v>
      </c>
      <c r="R38" s="12"/>
    </row>
    <row r="39" s="1" customFormat="1" ht="12" spans="1:18">
      <c r="A39" s="10">
        <v>36</v>
      </c>
      <c r="B39" s="10" t="s">
        <v>188</v>
      </c>
      <c r="C39" s="10" t="s">
        <v>189</v>
      </c>
      <c r="D39" s="10" t="s">
        <v>23</v>
      </c>
      <c r="E39" s="10" t="s">
        <v>151</v>
      </c>
      <c r="F39" s="10" t="s">
        <v>190</v>
      </c>
      <c r="G39" s="9">
        <v>38</v>
      </c>
      <c r="H39" s="10" t="s">
        <v>191</v>
      </c>
      <c r="I39" s="10" t="s">
        <v>192</v>
      </c>
      <c r="J39" s="10" t="s">
        <v>158</v>
      </c>
      <c r="K39" s="10">
        <v>0.6</v>
      </c>
      <c r="L39" s="10" t="str">
        <f t="shared" si="5"/>
        <v>1.44</v>
      </c>
      <c r="M39" s="10" t="str">
        <f t="shared" si="6"/>
        <v>2.04</v>
      </c>
      <c r="N39" s="10" t="str">
        <f t="shared" si="7"/>
        <v>2.64</v>
      </c>
      <c r="O39" s="10" t="str">
        <f t="shared" si="8"/>
        <v>3.12</v>
      </c>
      <c r="P39" s="10" t="str">
        <f t="shared" si="9"/>
        <v>3.6</v>
      </c>
      <c r="Q39" s="10" t="s">
        <v>29</v>
      </c>
      <c r="R39" s="12"/>
    </row>
    <row r="40" s="1" customFormat="1" ht="12" spans="1:18">
      <c r="A40" s="10">
        <v>37</v>
      </c>
      <c r="B40" s="10"/>
      <c r="C40" s="10"/>
      <c r="D40" s="10"/>
      <c r="E40" s="10"/>
      <c r="F40" s="10"/>
      <c r="G40" s="9"/>
      <c r="H40" s="10"/>
      <c r="I40" s="10"/>
      <c r="J40" s="10"/>
      <c r="K40" s="10">
        <v>20</v>
      </c>
      <c r="L40" s="10" t="str">
        <f t="shared" si="5"/>
        <v>48</v>
      </c>
      <c r="M40" s="10" t="str">
        <f t="shared" si="6"/>
        <v>68</v>
      </c>
      <c r="N40" s="10" t="str">
        <f t="shared" si="7"/>
        <v>88</v>
      </c>
      <c r="O40" s="10" t="str">
        <f t="shared" si="8"/>
        <v>108</v>
      </c>
      <c r="P40" s="10" t="str">
        <f t="shared" si="9"/>
        <v>128</v>
      </c>
      <c r="Q40" s="10" t="s">
        <v>40</v>
      </c>
      <c r="R40" s="12"/>
    </row>
    <row r="41" s="1" customFormat="1" ht="12" spans="1:18">
      <c r="A41" s="10">
        <v>38</v>
      </c>
      <c r="B41" s="10" t="s">
        <v>193</v>
      </c>
      <c r="C41" s="10" t="s">
        <v>194</v>
      </c>
      <c r="D41" s="10" t="s">
        <v>23</v>
      </c>
      <c r="E41" s="10" t="s">
        <v>151</v>
      </c>
      <c r="F41" s="10" t="s">
        <v>161</v>
      </c>
      <c r="G41" s="9">
        <v>39.723</v>
      </c>
      <c r="H41" s="10" t="s">
        <v>195</v>
      </c>
      <c r="I41" s="10" t="s">
        <v>196</v>
      </c>
      <c r="J41" s="10" t="s">
        <v>158</v>
      </c>
      <c r="K41" s="10">
        <v>0.6</v>
      </c>
      <c r="L41" s="10" t="str">
        <f t="shared" si="5"/>
        <v>1.44</v>
      </c>
      <c r="M41" s="10" t="str">
        <f t="shared" si="6"/>
        <v>2.04</v>
      </c>
      <c r="N41" s="10" t="str">
        <f t="shared" si="7"/>
        <v>2.64</v>
      </c>
      <c r="O41" s="10" t="str">
        <f t="shared" si="8"/>
        <v>3.12</v>
      </c>
      <c r="P41" s="10" t="str">
        <f t="shared" si="9"/>
        <v>3.6</v>
      </c>
      <c r="Q41" s="10" t="s">
        <v>29</v>
      </c>
      <c r="R41" s="12"/>
    </row>
    <row r="42" s="1" customFormat="1" ht="12" spans="1:18">
      <c r="A42" s="10">
        <v>39</v>
      </c>
      <c r="B42" s="10"/>
      <c r="C42" s="10"/>
      <c r="D42" s="10"/>
      <c r="E42" s="10"/>
      <c r="F42" s="10"/>
      <c r="G42" s="9"/>
      <c r="H42" s="10"/>
      <c r="I42" s="10"/>
      <c r="J42" s="10"/>
      <c r="K42" s="10">
        <v>20</v>
      </c>
      <c r="L42" s="10" t="str">
        <f t="shared" si="5"/>
        <v>48</v>
      </c>
      <c r="M42" s="10" t="str">
        <f t="shared" si="6"/>
        <v>68</v>
      </c>
      <c r="N42" s="10" t="str">
        <f t="shared" si="7"/>
        <v>88</v>
      </c>
      <c r="O42" s="10" t="str">
        <f t="shared" si="8"/>
        <v>108</v>
      </c>
      <c r="P42" s="10" t="str">
        <f t="shared" si="9"/>
        <v>128</v>
      </c>
      <c r="Q42" s="10" t="s">
        <v>40</v>
      </c>
      <c r="R42" s="12"/>
    </row>
    <row r="43" s="1" customFormat="1" ht="36" spans="1:18">
      <c r="A43" s="10">
        <v>40</v>
      </c>
      <c r="B43" s="10" t="s">
        <v>197</v>
      </c>
      <c r="C43" s="10" t="s">
        <v>198</v>
      </c>
      <c r="D43" s="10" t="s">
        <v>23</v>
      </c>
      <c r="E43" s="10" t="s">
        <v>151</v>
      </c>
      <c r="F43" s="10" t="s">
        <v>199</v>
      </c>
      <c r="G43" s="9">
        <v>71.555</v>
      </c>
      <c r="H43" s="10" t="s">
        <v>200</v>
      </c>
      <c r="I43" s="10" t="s">
        <v>201</v>
      </c>
      <c r="J43" s="10" t="s">
        <v>202</v>
      </c>
      <c r="K43" s="10">
        <v>0.6</v>
      </c>
      <c r="L43" s="10" t="str">
        <f t="shared" si="5"/>
        <v>1.44</v>
      </c>
      <c r="M43" s="10" t="str">
        <f t="shared" si="6"/>
        <v>2.04</v>
      </c>
      <c r="N43" s="10" t="str">
        <f t="shared" si="7"/>
        <v>2.64</v>
      </c>
      <c r="O43" s="10" t="str">
        <f t="shared" si="8"/>
        <v>3.12</v>
      </c>
      <c r="P43" s="10" t="str">
        <f t="shared" si="9"/>
        <v>3.6</v>
      </c>
      <c r="Q43" s="10" t="s">
        <v>29</v>
      </c>
      <c r="R43" s="12"/>
    </row>
    <row r="44" s="1" customFormat="1" ht="12" spans="1:18">
      <c r="A44" s="10">
        <v>41</v>
      </c>
      <c r="B44" s="10" t="s">
        <v>203</v>
      </c>
      <c r="C44" s="10" t="s">
        <v>204</v>
      </c>
      <c r="D44" s="10" t="s">
        <v>23</v>
      </c>
      <c r="E44" s="10" t="s">
        <v>24</v>
      </c>
      <c r="F44" s="10" t="s">
        <v>205</v>
      </c>
      <c r="G44" s="9">
        <v>84.913</v>
      </c>
      <c r="H44" s="10" t="s">
        <v>206</v>
      </c>
      <c r="I44" s="10" t="s">
        <v>207</v>
      </c>
      <c r="J44" s="10" t="s">
        <v>202</v>
      </c>
      <c r="K44" s="10">
        <v>0.6</v>
      </c>
      <c r="L44" s="10" t="str">
        <f t="shared" si="5"/>
        <v>1.44</v>
      </c>
      <c r="M44" s="10" t="str">
        <f t="shared" si="6"/>
        <v>2.04</v>
      </c>
      <c r="N44" s="10" t="str">
        <f t="shared" si="7"/>
        <v>2.64</v>
      </c>
      <c r="O44" s="10" t="str">
        <f t="shared" si="8"/>
        <v>3.12</v>
      </c>
      <c r="P44" s="10" t="str">
        <f t="shared" si="9"/>
        <v>3.6</v>
      </c>
      <c r="Q44" s="10" t="s">
        <v>29</v>
      </c>
      <c r="R44" s="12"/>
    </row>
    <row r="45" s="1" customFormat="1" ht="24" spans="1:18">
      <c r="A45" s="10">
        <v>42</v>
      </c>
      <c r="B45" s="10" t="s">
        <v>208</v>
      </c>
      <c r="C45" s="10" t="s">
        <v>209</v>
      </c>
      <c r="D45" s="10" t="s">
        <v>23</v>
      </c>
      <c r="E45" s="10" t="s">
        <v>24</v>
      </c>
      <c r="F45" s="10" t="s">
        <v>205</v>
      </c>
      <c r="G45" s="9">
        <v>6.741</v>
      </c>
      <c r="H45" s="10" t="s">
        <v>210</v>
      </c>
      <c r="I45" s="10" t="s">
        <v>211</v>
      </c>
      <c r="J45" s="10" t="s">
        <v>202</v>
      </c>
      <c r="K45" s="10">
        <v>0.6</v>
      </c>
      <c r="L45" s="10" t="str">
        <f t="shared" si="5"/>
        <v>1.44</v>
      </c>
      <c r="M45" s="10" t="str">
        <f t="shared" si="6"/>
        <v>2.04</v>
      </c>
      <c r="N45" s="10" t="str">
        <f t="shared" si="7"/>
        <v>2.64</v>
      </c>
      <c r="O45" s="10" t="str">
        <f t="shared" si="8"/>
        <v>3.12</v>
      </c>
      <c r="P45" s="10" t="str">
        <f t="shared" si="9"/>
        <v>3.6</v>
      </c>
      <c r="Q45" s="10" t="s">
        <v>29</v>
      </c>
      <c r="R45" s="12"/>
    </row>
    <row r="46" s="1" customFormat="1" ht="24" spans="1:18">
      <c r="A46" s="10">
        <v>43</v>
      </c>
      <c r="B46" s="10" t="s">
        <v>212</v>
      </c>
      <c r="C46" s="10" t="s">
        <v>213</v>
      </c>
      <c r="D46" s="10" t="s">
        <v>23</v>
      </c>
      <c r="E46" s="10" t="s">
        <v>24</v>
      </c>
      <c r="F46" s="10" t="s">
        <v>214</v>
      </c>
      <c r="G46" s="9">
        <v>42.109</v>
      </c>
      <c r="H46" s="10" t="s">
        <v>215</v>
      </c>
      <c r="I46" s="10" t="s">
        <v>216</v>
      </c>
      <c r="J46" s="10" t="s">
        <v>202</v>
      </c>
      <c r="K46" s="10">
        <v>0.6</v>
      </c>
      <c r="L46" s="10" t="str">
        <f t="shared" si="5"/>
        <v>1.44</v>
      </c>
      <c r="M46" s="10" t="str">
        <f t="shared" si="6"/>
        <v>2.04</v>
      </c>
      <c r="N46" s="10" t="str">
        <f t="shared" si="7"/>
        <v>2.64</v>
      </c>
      <c r="O46" s="10" t="str">
        <f t="shared" si="8"/>
        <v>3.12</v>
      </c>
      <c r="P46" s="10" t="str">
        <f t="shared" si="9"/>
        <v>3.6</v>
      </c>
      <c r="Q46" s="10" t="s">
        <v>29</v>
      </c>
      <c r="R46" s="13"/>
    </row>
    <row r="47" s="2" customFormat="1" ht="48" spans="1:18">
      <c r="A47" s="10">
        <v>44</v>
      </c>
      <c r="B47" s="10" t="s">
        <v>217</v>
      </c>
      <c r="C47" s="10" t="s">
        <v>218</v>
      </c>
      <c r="D47" s="10" t="s">
        <v>23</v>
      </c>
      <c r="E47" s="10" t="s">
        <v>24</v>
      </c>
      <c r="F47" s="10" t="s">
        <v>219</v>
      </c>
      <c r="G47" s="9">
        <v>226.915</v>
      </c>
      <c r="H47" s="10" t="s">
        <v>220</v>
      </c>
      <c r="I47" s="10" t="s">
        <v>221</v>
      </c>
      <c r="J47" s="10" t="s">
        <v>222</v>
      </c>
      <c r="K47" s="10">
        <v>0.6</v>
      </c>
      <c r="L47" s="10" t="str">
        <f t="shared" si="5"/>
        <v>1.44</v>
      </c>
      <c r="M47" s="10" t="str">
        <f t="shared" si="6"/>
        <v>2.04</v>
      </c>
      <c r="N47" s="10" t="str">
        <f t="shared" si="7"/>
        <v>2.64</v>
      </c>
      <c r="O47" s="10" t="str">
        <f t="shared" si="8"/>
        <v>3.12</v>
      </c>
      <c r="P47" s="10" t="str">
        <f t="shared" si="9"/>
        <v>3.6</v>
      </c>
      <c r="Q47" s="10" t="s">
        <v>29</v>
      </c>
      <c r="R47" s="10" t="s">
        <v>223</v>
      </c>
    </row>
    <row r="48" s="2" customFormat="1" ht="12" spans="1:18">
      <c r="A48" s="10">
        <v>45</v>
      </c>
      <c r="B48" s="10" t="s">
        <v>224</v>
      </c>
      <c r="C48" s="10" t="s">
        <v>225</v>
      </c>
      <c r="D48" s="10" t="s">
        <v>23</v>
      </c>
      <c r="E48" s="10" t="s">
        <v>24</v>
      </c>
      <c r="F48" s="10" t="s">
        <v>134</v>
      </c>
      <c r="G48" s="9">
        <v>63.9</v>
      </c>
      <c r="H48" s="10" t="s">
        <v>226</v>
      </c>
      <c r="I48" s="10" t="s">
        <v>227</v>
      </c>
      <c r="J48" s="10" t="s">
        <v>222</v>
      </c>
      <c r="K48" s="10">
        <v>0.6</v>
      </c>
      <c r="L48" s="10" t="str">
        <f t="shared" si="5"/>
        <v>1.44</v>
      </c>
      <c r="M48" s="10" t="str">
        <f t="shared" si="6"/>
        <v>2.04</v>
      </c>
      <c r="N48" s="10" t="str">
        <f t="shared" si="7"/>
        <v>2.64</v>
      </c>
      <c r="O48" s="10" t="str">
        <f t="shared" si="8"/>
        <v>3.12</v>
      </c>
      <c r="P48" s="10" t="str">
        <f t="shared" si="9"/>
        <v>3.6</v>
      </c>
      <c r="Q48" s="10" t="s">
        <v>29</v>
      </c>
      <c r="R48" s="11" t="s">
        <v>30</v>
      </c>
    </row>
    <row r="49" s="1" customFormat="1" ht="12" spans="1:18">
      <c r="A49" s="10">
        <v>46</v>
      </c>
      <c r="B49" s="10" t="s">
        <v>228</v>
      </c>
      <c r="C49" s="10" t="s">
        <v>229</v>
      </c>
      <c r="D49" s="10" t="s">
        <v>23</v>
      </c>
      <c r="E49" s="10" t="s">
        <v>24</v>
      </c>
      <c r="F49" s="10" t="s">
        <v>134</v>
      </c>
      <c r="G49" s="9">
        <v>66.931</v>
      </c>
      <c r="H49" s="10" t="s">
        <v>230</v>
      </c>
      <c r="I49" s="10" t="s">
        <v>231</v>
      </c>
      <c r="J49" s="10" t="s">
        <v>222</v>
      </c>
      <c r="K49" s="10">
        <v>0.6</v>
      </c>
      <c r="L49" s="10" t="str">
        <f t="shared" si="5"/>
        <v>1.44</v>
      </c>
      <c r="M49" s="10" t="str">
        <f t="shared" si="6"/>
        <v>2.04</v>
      </c>
      <c r="N49" s="10" t="str">
        <f t="shared" si="7"/>
        <v>2.64</v>
      </c>
      <c r="O49" s="10" t="str">
        <f t="shared" si="8"/>
        <v>3.12</v>
      </c>
      <c r="P49" s="10" t="str">
        <f t="shared" si="9"/>
        <v>3.6</v>
      </c>
      <c r="Q49" s="10" t="s">
        <v>29</v>
      </c>
      <c r="R49" s="12"/>
    </row>
    <row r="50" s="1" customFormat="1" ht="24" spans="1:18">
      <c r="A50" s="10">
        <v>47</v>
      </c>
      <c r="B50" s="10" t="s">
        <v>232</v>
      </c>
      <c r="C50" s="10" t="s">
        <v>233</v>
      </c>
      <c r="D50" s="10" t="s">
        <v>23</v>
      </c>
      <c r="E50" s="10" t="s">
        <v>24</v>
      </c>
      <c r="F50" s="10" t="s">
        <v>234</v>
      </c>
      <c r="G50" s="9">
        <v>55.151</v>
      </c>
      <c r="H50" s="10" t="s">
        <v>235</v>
      </c>
      <c r="I50" s="10" t="s">
        <v>236</v>
      </c>
      <c r="J50" s="10" t="s">
        <v>222</v>
      </c>
      <c r="K50" s="10">
        <v>0.5</v>
      </c>
      <c r="L50" s="10" t="str">
        <f t="shared" si="5"/>
        <v>1.2</v>
      </c>
      <c r="M50" s="10" t="str">
        <f t="shared" si="6"/>
        <v>1.7</v>
      </c>
      <c r="N50" s="10" t="str">
        <f t="shared" si="7"/>
        <v>2.2</v>
      </c>
      <c r="O50" s="10" t="str">
        <f t="shared" si="8"/>
        <v>2.65</v>
      </c>
      <c r="P50" s="10" t="str">
        <f t="shared" si="9"/>
        <v>3.10</v>
      </c>
      <c r="Q50" s="10" t="s">
        <v>29</v>
      </c>
      <c r="R50" s="12"/>
    </row>
    <row r="51" s="1" customFormat="1" ht="24" spans="1:18">
      <c r="A51" s="10">
        <v>48</v>
      </c>
      <c r="B51" s="10" t="s">
        <v>237</v>
      </c>
      <c r="C51" s="10" t="s">
        <v>238</v>
      </c>
      <c r="D51" s="10" t="s">
        <v>23</v>
      </c>
      <c r="E51" s="10" t="s">
        <v>24</v>
      </c>
      <c r="F51" s="10" t="s">
        <v>234</v>
      </c>
      <c r="G51" s="9">
        <v>58.696</v>
      </c>
      <c r="H51" s="10" t="s">
        <v>239</v>
      </c>
      <c r="I51" s="10" t="s">
        <v>240</v>
      </c>
      <c r="J51" s="10" t="s">
        <v>222</v>
      </c>
      <c r="K51" s="10">
        <v>0.5</v>
      </c>
      <c r="L51" s="10" t="str">
        <f t="shared" si="5"/>
        <v>1.2</v>
      </c>
      <c r="M51" s="10" t="str">
        <f t="shared" si="6"/>
        <v>1.7</v>
      </c>
      <c r="N51" s="10" t="str">
        <f t="shared" si="7"/>
        <v>2.2</v>
      </c>
      <c r="O51" s="10" t="str">
        <f t="shared" si="8"/>
        <v>2.65</v>
      </c>
      <c r="P51" s="10" t="str">
        <f t="shared" si="9"/>
        <v>3.10</v>
      </c>
      <c r="Q51" s="10" t="s">
        <v>29</v>
      </c>
      <c r="R51" s="12"/>
    </row>
    <row r="52" s="1" customFormat="1" ht="12" spans="1:18">
      <c r="A52" s="10">
        <v>49</v>
      </c>
      <c r="B52" s="10" t="s">
        <v>241</v>
      </c>
      <c r="C52" s="10" t="s">
        <v>242</v>
      </c>
      <c r="D52" s="10" t="s">
        <v>23</v>
      </c>
      <c r="E52" s="10" t="s">
        <v>24</v>
      </c>
      <c r="F52" s="10" t="s">
        <v>243</v>
      </c>
      <c r="G52" s="9">
        <v>113.747</v>
      </c>
      <c r="H52" s="10" t="s">
        <v>244</v>
      </c>
      <c r="I52" s="10" t="s">
        <v>245</v>
      </c>
      <c r="J52" s="10" t="s">
        <v>222</v>
      </c>
      <c r="K52" s="10">
        <v>0.6</v>
      </c>
      <c r="L52" s="10" t="str">
        <f t="shared" si="5"/>
        <v>1.44</v>
      </c>
      <c r="M52" s="10" t="str">
        <f t="shared" si="6"/>
        <v>2.04</v>
      </c>
      <c r="N52" s="10" t="str">
        <f t="shared" si="7"/>
        <v>2.64</v>
      </c>
      <c r="O52" s="10" t="str">
        <f t="shared" si="8"/>
        <v>3.12</v>
      </c>
      <c r="P52" s="10" t="str">
        <f t="shared" si="9"/>
        <v>3.6</v>
      </c>
      <c r="Q52" s="10" t="s">
        <v>29</v>
      </c>
      <c r="R52" s="12"/>
    </row>
    <row r="53" s="1" customFormat="1" ht="12" spans="1:18">
      <c r="A53" s="10">
        <v>50</v>
      </c>
      <c r="B53" s="10" t="s">
        <v>246</v>
      </c>
      <c r="C53" s="10" t="s">
        <v>247</v>
      </c>
      <c r="D53" s="10" t="s">
        <v>23</v>
      </c>
      <c r="E53" s="10" t="s">
        <v>151</v>
      </c>
      <c r="F53" s="10" t="s">
        <v>248</v>
      </c>
      <c r="G53" s="9">
        <v>16.33</v>
      </c>
      <c r="H53" s="10" t="s">
        <v>249</v>
      </c>
      <c r="I53" s="10" t="s">
        <v>250</v>
      </c>
      <c r="J53" s="10" t="s">
        <v>222</v>
      </c>
      <c r="K53" s="10">
        <v>0.5</v>
      </c>
      <c r="L53" s="10" t="str">
        <f t="shared" si="5"/>
        <v>1.2</v>
      </c>
      <c r="M53" s="10" t="str">
        <f t="shared" si="6"/>
        <v>1.7</v>
      </c>
      <c r="N53" s="10" t="str">
        <f t="shared" si="7"/>
        <v>2.2</v>
      </c>
      <c r="O53" s="10" t="str">
        <f t="shared" si="8"/>
        <v>2.65</v>
      </c>
      <c r="P53" s="10" t="str">
        <f t="shared" si="9"/>
        <v>3.10</v>
      </c>
      <c r="Q53" s="10" t="s">
        <v>29</v>
      </c>
      <c r="R53" s="12"/>
    </row>
    <row r="54" s="1" customFormat="1" ht="24" spans="1:18">
      <c r="A54" s="10">
        <v>51</v>
      </c>
      <c r="B54" s="10" t="s">
        <v>251</v>
      </c>
      <c r="C54" s="10" t="s">
        <v>252</v>
      </c>
      <c r="D54" s="10" t="s">
        <v>23</v>
      </c>
      <c r="E54" s="10" t="s">
        <v>151</v>
      </c>
      <c r="F54" s="10" t="s">
        <v>253</v>
      </c>
      <c r="G54" s="9">
        <v>13.285</v>
      </c>
      <c r="H54" s="10" t="s">
        <v>254</v>
      </c>
      <c r="I54" s="10" t="s">
        <v>255</v>
      </c>
      <c r="J54" s="10" t="s">
        <v>256</v>
      </c>
      <c r="K54" s="10">
        <v>0.5</v>
      </c>
      <c r="L54" s="10" t="str">
        <f t="shared" si="5"/>
        <v>1.2</v>
      </c>
      <c r="M54" s="10" t="str">
        <f t="shared" si="6"/>
        <v>1.7</v>
      </c>
      <c r="N54" s="10" t="str">
        <f t="shared" si="7"/>
        <v>2.2</v>
      </c>
      <c r="O54" s="10" t="str">
        <f t="shared" si="8"/>
        <v>2.65</v>
      </c>
      <c r="P54" s="10" t="str">
        <f t="shared" si="9"/>
        <v>3.10</v>
      </c>
      <c r="Q54" s="10" t="s">
        <v>29</v>
      </c>
      <c r="R54" s="12"/>
    </row>
    <row r="55" s="1" customFormat="1" ht="12" spans="1:18">
      <c r="A55" s="10">
        <v>52</v>
      </c>
      <c r="B55" s="10" t="s">
        <v>257</v>
      </c>
      <c r="C55" s="10" t="s">
        <v>258</v>
      </c>
      <c r="D55" s="10" t="s">
        <v>23</v>
      </c>
      <c r="E55" s="10" t="s">
        <v>151</v>
      </c>
      <c r="F55" s="10" t="s">
        <v>185</v>
      </c>
      <c r="G55" s="9">
        <v>28.993</v>
      </c>
      <c r="H55" s="10" t="s">
        <v>259</v>
      </c>
      <c r="I55" s="10" t="s">
        <v>260</v>
      </c>
      <c r="J55" s="10" t="s">
        <v>256</v>
      </c>
      <c r="K55" s="10">
        <v>0.5</v>
      </c>
      <c r="L55" s="10" t="str">
        <f t="shared" si="5"/>
        <v>1.2</v>
      </c>
      <c r="M55" s="10" t="str">
        <f t="shared" si="6"/>
        <v>1.7</v>
      </c>
      <c r="N55" s="10" t="str">
        <f t="shared" si="7"/>
        <v>2.2</v>
      </c>
      <c r="O55" s="10" t="str">
        <f t="shared" si="8"/>
        <v>2.65</v>
      </c>
      <c r="P55" s="10" t="str">
        <f t="shared" si="9"/>
        <v>3.10</v>
      </c>
      <c r="Q55" s="10" t="s">
        <v>29</v>
      </c>
      <c r="R55" s="12"/>
    </row>
    <row r="56" s="1" customFormat="1" ht="24" spans="1:18">
      <c r="A56" s="10">
        <v>53</v>
      </c>
      <c r="B56" s="10" t="s">
        <v>261</v>
      </c>
      <c r="C56" s="10" t="s">
        <v>262</v>
      </c>
      <c r="D56" s="10" t="s">
        <v>23</v>
      </c>
      <c r="E56" s="10" t="s">
        <v>151</v>
      </c>
      <c r="F56" s="10" t="s">
        <v>263</v>
      </c>
      <c r="G56" s="9">
        <v>140.453</v>
      </c>
      <c r="H56" s="10" t="s">
        <v>264</v>
      </c>
      <c r="I56" s="10" t="s">
        <v>265</v>
      </c>
      <c r="J56" s="10" t="s">
        <v>256</v>
      </c>
      <c r="K56" s="10">
        <v>0.5</v>
      </c>
      <c r="L56" s="10" t="str">
        <f t="shared" si="5"/>
        <v>1.2</v>
      </c>
      <c r="M56" s="10" t="str">
        <f t="shared" si="6"/>
        <v>1.7</v>
      </c>
      <c r="N56" s="10" t="str">
        <f t="shared" si="7"/>
        <v>2.2</v>
      </c>
      <c r="O56" s="10" t="str">
        <f t="shared" si="8"/>
        <v>2.65</v>
      </c>
      <c r="P56" s="10" t="str">
        <f t="shared" si="9"/>
        <v>3.10</v>
      </c>
      <c r="Q56" s="10" t="s">
        <v>29</v>
      </c>
      <c r="R56" s="12"/>
    </row>
    <row r="57" s="1" customFormat="1" ht="36" spans="1:18">
      <c r="A57" s="10">
        <v>54</v>
      </c>
      <c r="B57" s="10" t="s">
        <v>266</v>
      </c>
      <c r="C57" s="10" t="s">
        <v>267</v>
      </c>
      <c r="D57" s="10" t="s">
        <v>23</v>
      </c>
      <c r="E57" s="10" t="s">
        <v>151</v>
      </c>
      <c r="F57" s="10" t="s">
        <v>234</v>
      </c>
      <c r="G57" s="9">
        <v>38.88</v>
      </c>
      <c r="H57" s="10" t="s">
        <v>268</v>
      </c>
      <c r="I57" s="10" t="s">
        <v>269</v>
      </c>
      <c r="J57" s="10" t="s">
        <v>256</v>
      </c>
      <c r="K57" s="10">
        <v>0.6</v>
      </c>
      <c r="L57" s="10" t="str">
        <f t="shared" si="5"/>
        <v>1.44</v>
      </c>
      <c r="M57" s="10" t="str">
        <f t="shared" si="6"/>
        <v>2.04</v>
      </c>
      <c r="N57" s="10" t="str">
        <f t="shared" si="7"/>
        <v>2.64</v>
      </c>
      <c r="O57" s="10" t="str">
        <f t="shared" si="8"/>
        <v>3.12</v>
      </c>
      <c r="P57" s="10" t="str">
        <f t="shared" si="9"/>
        <v>3.6</v>
      </c>
      <c r="Q57" s="10" t="s">
        <v>29</v>
      </c>
      <c r="R57" s="12"/>
    </row>
    <row r="58" s="1" customFormat="1" ht="48" spans="1:18">
      <c r="A58" s="10">
        <v>55</v>
      </c>
      <c r="B58" s="10" t="s">
        <v>270</v>
      </c>
      <c r="C58" s="10" t="s">
        <v>271</v>
      </c>
      <c r="D58" s="10" t="s">
        <v>23</v>
      </c>
      <c r="E58" s="10" t="s">
        <v>151</v>
      </c>
      <c r="F58" s="10" t="s">
        <v>166</v>
      </c>
      <c r="G58" s="9">
        <v>94.548</v>
      </c>
      <c r="H58" s="10" t="s">
        <v>272</v>
      </c>
      <c r="I58" s="10" t="s">
        <v>273</v>
      </c>
      <c r="J58" s="10" t="s">
        <v>256</v>
      </c>
      <c r="K58" s="10">
        <v>0.5</v>
      </c>
      <c r="L58" s="10" t="str">
        <f t="shared" si="5"/>
        <v>1.2</v>
      </c>
      <c r="M58" s="10" t="str">
        <f t="shared" si="6"/>
        <v>1.7</v>
      </c>
      <c r="N58" s="10" t="str">
        <f t="shared" si="7"/>
        <v>2.2</v>
      </c>
      <c r="O58" s="10" t="str">
        <f t="shared" si="8"/>
        <v>2.65</v>
      </c>
      <c r="P58" s="10" t="str">
        <f t="shared" si="9"/>
        <v>3.10</v>
      </c>
      <c r="Q58" s="10" t="s">
        <v>29</v>
      </c>
      <c r="R58" s="12"/>
    </row>
    <row r="59" s="1" customFormat="1" ht="12" spans="1:18">
      <c r="A59" s="10">
        <v>56</v>
      </c>
      <c r="B59" s="10" t="s">
        <v>274</v>
      </c>
      <c r="C59" s="10" t="s">
        <v>275</v>
      </c>
      <c r="D59" s="10" t="s">
        <v>23</v>
      </c>
      <c r="E59" s="10" t="s">
        <v>151</v>
      </c>
      <c r="F59" s="10" t="s">
        <v>180</v>
      </c>
      <c r="G59" s="9">
        <v>49.001</v>
      </c>
      <c r="H59" s="10" t="s">
        <v>276</v>
      </c>
      <c r="I59" s="10" t="s">
        <v>277</v>
      </c>
      <c r="J59" s="10" t="s">
        <v>278</v>
      </c>
      <c r="K59" s="10">
        <v>0.5</v>
      </c>
      <c r="L59" s="10" t="str">
        <f t="shared" si="5"/>
        <v>1.2</v>
      </c>
      <c r="M59" s="10" t="str">
        <f t="shared" si="6"/>
        <v>1.7</v>
      </c>
      <c r="N59" s="10" t="str">
        <f t="shared" si="7"/>
        <v>2.2</v>
      </c>
      <c r="O59" s="10" t="str">
        <f t="shared" si="8"/>
        <v>2.65</v>
      </c>
      <c r="P59" s="10" t="str">
        <f t="shared" si="9"/>
        <v>3.10</v>
      </c>
      <c r="Q59" s="10" t="s">
        <v>29</v>
      </c>
      <c r="R59" s="12"/>
    </row>
    <row r="60" s="1" customFormat="1" ht="12" spans="1:18">
      <c r="A60" s="10">
        <v>57</v>
      </c>
      <c r="B60" s="10" t="s">
        <v>279</v>
      </c>
      <c r="C60" s="10" t="s">
        <v>280</v>
      </c>
      <c r="D60" s="10" t="s">
        <v>23</v>
      </c>
      <c r="E60" s="10" t="s">
        <v>151</v>
      </c>
      <c r="F60" s="10" t="s">
        <v>111</v>
      </c>
      <c r="G60" s="9">
        <v>27.373</v>
      </c>
      <c r="H60" s="10" t="s">
        <v>281</v>
      </c>
      <c r="I60" s="10" t="s">
        <v>282</v>
      </c>
      <c r="J60" s="10" t="s">
        <v>283</v>
      </c>
      <c r="K60" s="10">
        <v>0.4</v>
      </c>
      <c r="L60" s="10" t="str">
        <f t="shared" si="5"/>
        <v>0.96</v>
      </c>
      <c r="M60" s="10" t="str">
        <f t="shared" si="6"/>
        <v>1.36</v>
      </c>
      <c r="N60" s="10" t="str">
        <f t="shared" si="7"/>
        <v>1.76</v>
      </c>
      <c r="O60" s="10" t="str">
        <f t="shared" si="8"/>
        <v>2.16</v>
      </c>
      <c r="P60" s="10" t="str">
        <f t="shared" si="9"/>
        <v>2.56</v>
      </c>
      <c r="Q60" s="10" t="s">
        <v>29</v>
      </c>
      <c r="R60" s="12"/>
    </row>
    <row r="61" s="1" customFormat="1" ht="12" spans="1:18">
      <c r="A61" s="10">
        <v>58</v>
      </c>
      <c r="B61" s="10" t="s">
        <v>284</v>
      </c>
      <c r="C61" s="10" t="s">
        <v>285</v>
      </c>
      <c r="D61" s="10" t="s">
        <v>23</v>
      </c>
      <c r="E61" s="10" t="s">
        <v>151</v>
      </c>
      <c r="F61" s="10" t="s">
        <v>286</v>
      </c>
      <c r="G61" s="9">
        <v>22.5</v>
      </c>
      <c r="H61" s="10" t="s">
        <v>287</v>
      </c>
      <c r="I61" s="10" t="s">
        <v>288</v>
      </c>
      <c r="J61" s="10" t="s">
        <v>289</v>
      </c>
      <c r="K61" s="10">
        <v>0.5</v>
      </c>
      <c r="L61" s="10" t="str">
        <f t="shared" si="5"/>
        <v>1.2</v>
      </c>
      <c r="M61" s="10" t="str">
        <f t="shared" si="6"/>
        <v>1.7</v>
      </c>
      <c r="N61" s="10" t="str">
        <f t="shared" si="7"/>
        <v>2.2</v>
      </c>
      <c r="O61" s="10" t="str">
        <f t="shared" si="8"/>
        <v>2.65</v>
      </c>
      <c r="P61" s="10" t="str">
        <f t="shared" si="9"/>
        <v>3.10</v>
      </c>
      <c r="Q61" s="10" t="s">
        <v>29</v>
      </c>
      <c r="R61" s="12"/>
    </row>
    <row r="62" s="1" customFormat="1" ht="12" spans="1:18">
      <c r="A62" s="10">
        <v>59</v>
      </c>
      <c r="B62" s="10" t="s">
        <v>290</v>
      </c>
      <c r="C62" s="10" t="s">
        <v>291</v>
      </c>
      <c r="D62" s="10" t="s">
        <v>23</v>
      </c>
      <c r="E62" s="10" t="s">
        <v>24</v>
      </c>
      <c r="F62" s="10" t="s">
        <v>292</v>
      </c>
      <c r="G62" s="9">
        <v>19.905</v>
      </c>
      <c r="H62" s="10" t="s">
        <v>293</v>
      </c>
      <c r="I62" s="10" t="s">
        <v>294</v>
      </c>
      <c r="J62" s="10" t="s">
        <v>295</v>
      </c>
      <c r="K62" s="10">
        <v>0.5</v>
      </c>
      <c r="L62" s="10" t="str">
        <f t="shared" si="5"/>
        <v>1.2</v>
      </c>
      <c r="M62" s="10" t="str">
        <f t="shared" si="6"/>
        <v>1.7</v>
      </c>
      <c r="N62" s="10" t="str">
        <f t="shared" si="7"/>
        <v>2.2</v>
      </c>
      <c r="O62" s="10" t="str">
        <f t="shared" si="8"/>
        <v>2.65</v>
      </c>
      <c r="P62" s="10" t="str">
        <f t="shared" si="9"/>
        <v>3.10</v>
      </c>
      <c r="Q62" s="10" t="s">
        <v>29</v>
      </c>
      <c r="R62" s="12"/>
    </row>
    <row r="63" s="1" customFormat="1" ht="12" spans="1:18">
      <c r="A63" s="10">
        <v>60</v>
      </c>
      <c r="B63" s="10" t="s">
        <v>296</v>
      </c>
      <c r="C63" s="10" t="s">
        <v>297</v>
      </c>
      <c r="D63" s="10" t="s">
        <v>23</v>
      </c>
      <c r="E63" s="10" t="s">
        <v>151</v>
      </c>
      <c r="F63" s="10" t="s">
        <v>298</v>
      </c>
      <c r="G63" s="9">
        <v>15.565</v>
      </c>
      <c r="H63" s="10" t="s">
        <v>299</v>
      </c>
      <c r="I63" s="10" t="s">
        <v>300</v>
      </c>
      <c r="J63" s="10" t="s">
        <v>301</v>
      </c>
      <c r="K63" s="10">
        <v>0.4</v>
      </c>
      <c r="L63" s="10" t="str">
        <f t="shared" si="5"/>
        <v>0.96</v>
      </c>
      <c r="M63" s="10" t="str">
        <f t="shared" si="6"/>
        <v>1.36</v>
      </c>
      <c r="N63" s="10" t="str">
        <f t="shared" si="7"/>
        <v>1.76</v>
      </c>
      <c r="O63" s="10" t="str">
        <f t="shared" si="8"/>
        <v>2.16</v>
      </c>
      <c r="P63" s="10" t="str">
        <f t="shared" si="9"/>
        <v>2.56</v>
      </c>
      <c r="Q63" s="10" t="s">
        <v>29</v>
      </c>
      <c r="R63" s="12"/>
    </row>
    <row r="64" s="1" customFormat="1" ht="12" spans="1:18">
      <c r="A64" s="10">
        <v>61</v>
      </c>
      <c r="B64" s="10" t="s">
        <v>302</v>
      </c>
      <c r="C64" s="10" t="s">
        <v>303</v>
      </c>
      <c r="D64" s="10" t="s">
        <v>23</v>
      </c>
      <c r="E64" s="10" t="s">
        <v>24</v>
      </c>
      <c r="F64" s="10" t="s">
        <v>304</v>
      </c>
      <c r="G64" s="9">
        <v>87.908</v>
      </c>
      <c r="H64" s="10" t="s">
        <v>305</v>
      </c>
      <c r="I64" s="10" t="s">
        <v>306</v>
      </c>
      <c r="J64" s="10" t="s">
        <v>307</v>
      </c>
      <c r="K64" s="10">
        <v>0.5</v>
      </c>
      <c r="L64" s="10" t="str">
        <f t="shared" si="5"/>
        <v>1.2</v>
      </c>
      <c r="M64" s="10" t="str">
        <f t="shared" si="6"/>
        <v>1.7</v>
      </c>
      <c r="N64" s="10" t="str">
        <f t="shared" si="7"/>
        <v>2.2</v>
      </c>
      <c r="O64" s="10" t="str">
        <f t="shared" si="8"/>
        <v>2.65</v>
      </c>
      <c r="P64" s="10" t="str">
        <f t="shared" si="9"/>
        <v>3.10</v>
      </c>
      <c r="Q64" s="10" t="s">
        <v>29</v>
      </c>
      <c r="R64" s="12"/>
    </row>
    <row r="65" s="1" customFormat="1" ht="12" spans="1:18">
      <c r="A65" s="10">
        <v>62</v>
      </c>
      <c r="B65" s="10" t="s">
        <v>308</v>
      </c>
      <c r="C65" s="10" t="s">
        <v>309</v>
      </c>
      <c r="D65" s="10" t="s">
        <v>23</v>
      </c>
      <c r="E65" s="10" t="s">
        <v>24</v>
      </c>
      <c r="F65" s="10" t="s">
        <v>304</v>
      </c>
      <c r="G65" s="9">
        <v>15.569</v>
      </c>
      <c r="H65" s="10" t="s">
        <v>310</v>
      </c>
      <c r="I65" s="10" t="s">
        <v>311</v>
      </c>
      <c r="J65" s="10" t="s">
        <v>307</v>
      </c>
      <c r="K65" s="10">
        <v>20</v>
      </c>
      <c r="L65" s="10" t="str">
        <f t="shared" si="5"/>
        <v>48</v>
      </c>
      <c r="M65" s="10" t="str">
        <f t="shared" si="6"/>
        <v>68</v>
      </c>
      <c r="N65" s="10" t="str">
        <f t="shared" si="7"/>
        <v>88</v>
      </c>
      <c r="O65" s="10" t="str">
        <f t="shared" si="8"/>
        <v>108</v>
      </c>
      <c r="P65" s="10" t="str">
        <f t="shared" si="9"/>
        <v>128</v>
      </c>
      <c r="Q65" s="10" t="s">
        <v>40</v>
      </c>
      <c r="R65" s="12"/>
    </row>
    <row r="66" s="1" customFormat="1" ht="12" spans="1:18">
      <c r="A66" s="10">
        <v>63</v>
      </c>
      <c r="B66" s="10" t="s">
        <v>312</v>
      </c>
      <c r="C66" s="10" t="s">
        <v>313</v>
      </c>
      <c r="D66" s="10" t="s">
        <v>23</v>
      </c>
      <c r="E66" s="10" t="s">
        <v>151</v>
      </c>
      <c r="F66" s="10" t="s">
        <v>185</v>
      </c>
      <c r="G66" s="9">
        <v>33.146</v>
      </c>
      <c r="H66" s="10" t="s">
        <v>314</v>
      </c>
      <c r="I66" s="10" t="s">
        <v>315</v>
      </c>
      <c r="J66" s="10" t="s">
        <v>316</v>
      </c>
      <c r="K66" s="10">
        <v>0.5</v>
      </c>
      <c r="L66" s="10" t="str">
        <f t="shared" si="5"/>
        <v>1.2</v>
      </c>
      <c r="M66" s="10" t="str">
        <f t="shared" si="6"/>
        <v>1.7</v>
      </c>
      <c r="N66" s="10" t="str">
        <f t="shared" si="7"/>
        <v>2.2</v>
      </c>
      <c r="O66" s="10" t="str">
        <f t="shared" si="8"/>
        <v>2.65</v>
      </c>
      <c r="P66" s="10" t="str">
        <f t="shared" si="9"/>
        <v>3.10</v>
      </c>
      <c r="Q66" s="10" t="s">
        <v>29</v>
      </c>
      <c r="R66" s="12"/>
    </row>
    <row r="67" s="1" customFormat="1" ht="24" spans="1:18">
      <c r="A67" s="10">
        <v>64</v>
      </c>
      <c r="B67" s="10" t="s">
        <v>317</v>
      </c>
      <c r="C67" s="10" t="s">
        <v>318</v>
      </c>
      <c r="D67" s="10" t="s">
        <v>23</v>
      </c>
      <c r="E67" s="10" t="s">
        <v>151</v>
      </c>
      <c r="F67" s="10" t="s">
        <v>185</v>
      </c>
      <c r="G67" s="9">
        <v>22.823</v>
      </c>
      <c r="H67" s="10" t="s">
        <v>319</v>
      </c>
      <c r="I67" s="10" t="s">
        <v>320</v>
      </c>
      <c r="J67" s="10" t="s">
        <v>321</v>
      </c>
      <c r="K67" s="10">
        <v>0.5</v>
      </c>
      <c r="L67" s="10" t="str">
        <f t="shared" si="5"/>
        <v>1.2</v>
      </c>
      <c r="M67" s="10" t="str">
        <f t="shared" si="6"/>
        <v>1.7</v>
      </c>
      <c r="N67" s="10" t="str">
        <f t="shared" si="7"/>
        <v>2.2</v>
      </c>
      <c r="O67" s="10" t="str">
        <f t="shared" si="8"/>
        <v>2.65</v>
      </c>
      <c r="P67" s="10" t="str">
        <f t="shared" si="9"/>
        <v>3.10</v>
      </c>
      <c r="Q67" s="10" t="s">
        <v>29</v>
      </c>
      <c r="R67" s="12"/>
    </row>
    <row r="68" s="1" customFormat="1" ht="24" spans="1:18">
      <c r="A68" s="10">
        <v>65</v>
      </c>
      <c r="B68" s="10" t="s">
        <v>322</v>
      </c>
      <c r="C68" s="10" t="s">
        <v>323</v>
      </c>
      <c r="D68" s="10" t="s">
        <v>23</v>
      </c>
      <c r="E68" s="10" t="s">
        <v>151</v>
      </c>
      <c r="F68" s="10" t="s">
        <v>72</v>
      </c>
      <c r="G68" s="9">
        <v>177.252</v>
      </c>
      <c r="H68" s="10" t="s">
        <v>324</v>
      </c>
      <c r="I68" s="10" t="s">
        <v>325</v>
      </c>
      <c r="J68" s="10" t="s">
        <v>326</v>
      </c>
      <c r="K68" s="10">
        <v>0.4</v>
      </c>
      <c r="L68" s="10" t="str">
        <f t="shared" ref="L68:L99" si="10">IF(K68=0.4,"0.96",IF(K68=0.5,"1.2",IF(K68=0.6,"1.44",IF(K68=20,"48"))))</f>
        <v>0.96</v>
      </c>
      <c r="M68" s="10" t="str">
        <f t="shared" ref="M68:M99" si="11">IF(K68=0.4,"1.36",IF(K68=0.5,"1.7",IF(K68=0.6,"2.04",IF(K68=20,"68"))))</f>
        <v>1.36</v>
      </c>
      <c r="N68" s="10" t="str">
        <f t="shared" ref="N68:N99" si="12">IF(K68=0.4,"1.76",IF(K68=0.5,"2.2",IF(K68=0.6,"2.64",IF(K68=20,"88"))))</f>
        <v>1.76</v>
      </c>
      <c r="O68" s="10" t="str">
        <f t="shared" ref="O68:O99" si="13">IF(K68=0.4,"2.16",IF(K68=0.5,"2.65",IF(K68=0.6,"3.12",IF(K68=20,"108"))))</f>
        <v>2.16</v>
      </c>
      <c r="P68" s="10" t="str">
        <f t="shared" ref="P68:P99" si="14">IF(K68=0.4,"2.56",IF(K68=0.5,"3.10",IF(K68=0.6,"3.6",IF(K68=20,"128"))))</f>
        <v>2.56</v>
      </c>
      <c r="Q68" s="10" t="s">
        <v>29</v>
      </c>
      <c r="R68" s="12"/>
    </row>
    <row r="69" s="1" customFormat="1" ht="24" spans="1:18">
      <c r="A69" s="10">
        <v>66</v>
      </c>
      <c r="B69" s="10" t="s">
        <v>327</v>
      </c>
      <c r="C69" s="10" t="s">
        <v>328</v>
      </c>
      <c r="D69" s="10" t="s">
        <v>23</v>
      </c>
      <c r="E69" s="10" t="s">
        <v>151</v>
      </c>
      <c r="F69" s="10" t="s">
        <v>329</v>
      </c>
      <c r="G69" s="9">
        <f>101.615-15.206</f>
        <v>86.409</v>
      </c>
      <c r="H69" s="10" t="s">
        <v>330</v>
      </c>
      <c r="I69" s="10" t="s">
        <v>331</v>
      </c>
      <c r="J69" s="10" t="s">
        <v>326</v>
      </c>
      <c r="K69" s="10">
        <v>0.4</v>
      </c>
      <c r="L69" s="10" t="str">
        <f t="shared" si="10"/>
        <v>0.96</v>
      </c>
      <c r="M69" s="10" t="str">
        <f t="shared" si="11"/>
        <v>1.36</v>
      </c>
      <c r="N69" s="10" t="str">
        <f t="shared" si="12"/>
        <v>1.76</v>
      </c>
      <c r="O69" s="10" t="str">
        <f t="shared" si="13"/>
        <v>2.16</v>
      </c>
      <c r="P69" s="10" t="str">
        <f t="shared" si="14"/>
        <v>2.56</v>
      </c>
      <c r="Q69" s="10" t="s">
        <v>29</v>
      </c>
      <c r="R69" s="12"/>
    </row>
    <row r="70" s="1" customFormat="1" ht="12" spans="1:18">
      <c r="A70" s="10">
        <v>67</v>
      </c>
      <c r="B70" s="10" t="s">
        <v>332</v>
      </c>
      <c r="C70" s="10" t="s">
        <v>333</v>
      </c>
      <c r="D70" s="10" t="s">
        <v>23</v>
      </c>
      <c r="E70" s="10" t="s">
        <v>151</v>
      </c>
      <c r="F70" s="10" t="s">
        <v>234</v>
      </c>
      <c r="G70" s="9">
        <v>84.389</v>
      </c>
      <c r="H70" s="10" t="s">
        <v>334</v>
      </c>
      <c r="I70" s="10" t="s">
        <v>335</v>
      </c>
      <c r="J70" s="10" t="s">
        <v>326</v>
      </c>
      <c r="K70" s="10">
        <v>0.5</v>
      </c>
      <c r="L70" s="10" t="str">
        <f t="shared" si="10"/>
        <v>1.2</v>
      </c>
      <c r="M70" s="10" t="str">
        <f t="shared" si="11"/>
        <v>1.7</v>
      </c>
      <c r="N70" s="10" t="str">
        <f t="shared" si="12"/>
        <v>2.2</v>
      </c>
      <c r="O70" s="10" t="str">
        <f t="shared" si="13"/>
        <v>2.65</v>
      </c>
      <c r="P70" s="10" t="str">
        <f t="shared" si="14"/>
        <v>3.10</v>
      </c>
      <c r="Q70" s="10" t="s">
        <v>29</v>
      </c>
      <c r="R70" s="12"/>
    </row>
    <row r="71" s="1" customFormat="1" ht="12" spans="1:18">
      <c r="A71" s="10">
        <v>68</v>
      </c>
      <c r="B71" s="10" t="s">
        <v>336</v>
      </c>
      <c r="C71" s="10" t="s">
        <v>337</v>
      </c>
      <c r="D71" s="10" t="s">
        <v>23</v>
      </c>
      <c r="E71" s="10" t="s">
        <v>151</v>
      </c>
      <c r="F71" s="10" t="s">
        <v>338</v>
      </c>
      <c r="G71" s="9">
        <v>147.115</v>
      </c>
      <c r="H71" s="10" t="s">
        <v>339</v>
      </c>
      <c r="I71" s="10" t="s">
        <v>340</v>
      </c>
      <c r="J71" s="10" t="s">
        <v>341</v>
      </c>
      <c r="K71" s="10">
        <v>0.5</v>
      </c>
      <c r="L71" s="10" t="str">
        <f t="shared" si="10"/>
        <v>1.2</v>
      </c>
      <c r="M71" s="10" t="str">
        <f t="shared" si="11"/>
        <v>1.7</v>
      </c>
      <c r="N71" s="10" t="str">
        <f t="shared" si="12"/>
        <v>2.2</v>
      </c>
      <c r="O71" s="10" t="str">
        <f t="shared" si="13"/>
        <v>2.65</v>
      </c>
      <c r="P71" s="10" t="str">
        <f t="shared" si="14"/>
        <v>3.10</v>
      </c>
      <c r="Q71" s="10" t="s">
        <v>29</v>
      </c>
      <c r="R71" s="12"/>
    </row>
    <row r="72" s="1" customFormat="1" ht="12" spans="1:18">
      <c r="A72" s="10">
        <v>69</v>
      </c>
      <c r="B72" s="10" t="s">
        <v>342</v>
      </c>
      <c r="C72" s="10" t="s">
        <v>343</v>
      </c>
      <c r="D72" s="10" t="s">
        <v>23</v>
      </c>
      <c r="E72" s="10" t="s">
        <v>151</v>
      </c>
      <c r="F72" s="10" t="s">
        <v>53</v>
      </c>
      <c r="G72" s="9">
        <v>185.415</v>
      </c>
      <c r="H72" s="10" t="s">
        <v>344</v>
      </c>
      <c r="I72" s="10" t="s">
        <v>345</v>
      </c>
      <c r="J72" s="10" t="s">
        <v>346</v>
      </c>
      <c r="K72" s="10">
        <v>0.4</v>
      </c>
      <c r="L72" s="10" t="str">
        <f t="shared" si="10"/>
        <v>0.96</v>
      </c>
      <c r="M72" s="10" t="str">
        <f t="shared" si="11"/>
        <v>1.36</v>
      </c>
      <c r="N72" s="10" t="str">
        <f t="shared" si="12"/>
        <v>1.76</v>
      </c>
      <c r="O72" s="10" t="str">
        <f t="shared" si="13"/>
        <v>2.16</v>
      </c>
      <c r="P72" s="10" t="str">
        <f t="shared" si="14"/>
        <v>2.56</v>
      </c>
      <c r="Q72" s="10" t="s">
        <v>29</v>
      </c>
      <c r="R72" s="12"/>
    </row>
    <row r="73" s="1" customFormat="1" ht="12" spans="1:18">
      <c r="A73" s="10">
        <v>70</v>
      </c>
      <c r="B73" s="10" t="s">
        <v>347</v>
      </c>
      <c r="C73" s="10" t="s">
        <v>348</v>
      </c>
      <c r="D73" s="10" t="s">
        <v>23</v>
      </c>
      <c r="E73" s="10" t="s">
        <v>151</v>
      </c>
      <c r="F73" s="10" t="s">
        <v>338</v>
      </c>
      <c r="G73" s="9">
        <v>107.1</v>
      </c>
      <c r="H73" s="10" t="s">
        <v>349</v>
      </c>
      <c r="I73" s="10" t="s">
        <v>350</v>
      </c>
      <c r="J73" s="10" t="s">
        <v>351</v>
      </c>
      <c r="K73" s="10">
        <v>0.5</v>
      </c>
      <c r="L73" s="10" t="str">
        <f t="shared" si="10"/>
        <v>1.2</v>
      </c>
      <c r="M73" s="10" t="str">
        <f t="shared" si="11"/>
        <v>1.7</v>
      </c>
      <c r="N73" s="10" t="str">
        <f t="shared" si="12"/>
        <v>2.2</v>
      </c>
      <c r="O73" s="10" t="str">
        <f t="shared" si="13"/>
        <v>2.65</v>
      </c>
      <c r="P73" s="10" t="str">
        <f t="shared" si="14"/>
        <v>3.10</v>
      </c>
      <c r="Q73" s="10" t="s">
        <v>29</v>
      </c>
      <c r="R73" s="12"/>
    </row>
    <row r="74" s="1" customFormat="1" ht="36" spans="1:18">
      <c r="A74" s="10">
        <v>71</v>
      </c>
      <c r="B74" s="10" t="s">
        <v>352</v>
      </c>
      <c r="C74" s="10" t="s">
        <v>353</v>
      </c>
      <c r="D74" s="10" t="s">
        <v>23</v>
      </c>
      <c r="E74" s="10" t="s">
        <v>151</v>
      </c>
      <c r="F74" s="10" t="s">
        <v>292</v>
      </c>
      <c r="G74" s="9">
        <v>54.752</v>
      </c>
      <c r="H74" s="10" t="s">
        <v>354</v>
      </c>
      <c r="I74" s="10" t="s">
        <v>355</v>
      </c>
      <c r="J74" s="10" t="s">
        <v>356</v>
      </c>
      <c r="K74" s="10">
        <v>0.4</v>
      </c>
      <c r="L74" s="10" t="str">
        <f t="shared" si="10"/>
        <v>0.96</v>
      </c>
      <c r="M74" s="10" t="str">
        <f t="shared" si="11"/>
        <v>1.36</v>
      </c>
      <c r="N74" s="10" t="str">
        <f t="shared" si="12"/>
        <v>1.76</v>
      </c>
      <c r="O74" s="10" t="str">
        <f t="shared" si="13"/>
        <v>2.16</v>
      </c>
      <c r="P74" s="10" t="str">
        <f t="shared" si="14"/>
        <v>2.56</v>
      </c>
      <c r="Q74" s="10" t="s">
        <v>29</v>
      </c>
      <c r="R74" s="12"/>
    </row>
    <row r="75" s="1" customFormat="1" ht="12" spans="1:18">
      <c r="A75" s="10">
        <v>72</v>
      </c>
      <c r="B75" s="10" t="s">
        <v>357</v>
      </c>
      <c r="C75" s="10" t="s">
        <v>358</v>
      </c>
      <c r="D75" s="10" t="s">
        <v>23</v>
      </c>
      <c r="E75" s="10" t="s">
        <v>151</v>
      </c>
      <c r="F75" s="10" t="s">
        <v>359</v>
      </c>
      <c r="G75" s="9">
        <v>35.983</v>
      </c>
      <c r="H75" s="10" t="s">
        <v>360</v>
      </c>
      <c r="I75" s="10" t="s">
        <v>361</v>
      </c>
      <c r="J75" s="10" t="s">
        <v>362</v>
      </c>
      <c r="K75" s="10">
        <v>0.6</v>
      </c>
      <c r="L75" s="10" t="str">
        <f t="shared" si="10"/>
        <v>1.44</v>
      </c>
      <c r="M75" s="10" t="str">
        <f t="shared" si="11"/>
        <v>2.04</v>
      </c>
      <c r="N75" s="10" t="str">
        <f t="shared" si="12"/>
        <v>2.64</v>
      </c>
      <c r="O75" s="10" t="str">
        <f t="shared" si="13"/>
        <v>3.12</v>
      </c>
      <c r="P75" s="10" t="str">
        <f t="shared" si="14"/>
        <v>3.6</v>
      </c>
      <c r="Q75" s="10" t="s">
        <v>29</v>
      </c>
      <c r="R75" s="12"/>
    </row>
    <row r="76" s="1" customFormat="1" ht="12" spans="1:18">
      <c r="A76" s="10">
        <v>73</v>
      </c>
      <c r="B76" s="10" t="s">
        <v>363</v>
      </c>
      <c r="C76" s="10" t="s">
        <v>364</v>
      </c>
      <c r="D76" s="10" t="s">
        <v>23</v>
      </c>
      <c r="E76" s="10" t="s">
        <v>151</v>
      </c>
      <c r="F76" s="10" t="s">
        <v>94</v>
      </c>
      <c r="G76" s="9">
        <v>98.06</v>
      </c>
      <c r="H76" s="10" t="s">
        <v>365</v>
      </c>
      <c r="I76" s="10" t="s">
        <v>107</v>
      </c>
      <c r="J76" s="10" t="s">
        <v>366</v>
      </c>
      <c r="K76" s="10">
        <v>0.5</v>
      </c>
      <c r="L76" s="10" t="str">
        <f t="shared" si="10"/>
        <v>1.2</v>
      </c>
      <c r="M76" s="10" t="str">
        <f t="shared" si="11"/>
        <v>1.7</v>
      </c>
      <c r="N76" s="10" t="str">
        <f t="shared" si="12"/>
        <v>2.2</v>
      </c>
      <c r="O76" s="10" t="str">
        <f t="shared" si="13"/>
        <v>2.65</v>
      </c>
      <c r="P76" s="10" t="str">
        <f t="shared" si="14"/>
        <v>3.10</v>
      </c>
      <c r="Q76" s="10" t="s">
        <v>29</v>
      </c>
      <c r="R76" s="12"/>
    </row>
    <row r="77" s="1" customFormat="1" ht="12" spans="1:18">
      <c r="A77" s="10">
        <v>74</v>
      </c>
      <c r="B77" s="10" t="s">
        <v>367</v>
      </c>
      <c r="C77" s="10" t="s">
        <v>368</v>
      </c>
      <c r="D77" s="10" t="s">
        <v>23</v>
      </c>
      <c r="E77" s="10" t="s">
        <v>151</v>
      </c>
      <c r="F77" s="10" t="s">
        <v>369</v>
      </c>
      <c r="G77" s="9">
        <v>38.496</v>
      </c>
      <c r="H77" s="10" t="s">
        <v>370</v>
      </c>
      <c r="I77" s="10" t="s">
        <v>371</v>
      </c>
      <c r="J77" s="10" t="s">
        <v>372</v>
      </c>
      <c r="K77" s="10">
        <v>0.5</v>
      </c>
      <c r="L77" s="10" t="str">
        <f t="shared" si="10"/>
        <v>1.2</v>
      </c>
      <c r="M77" s="10" t="str">
        <f t="shared" si="11"/>
        <v>1.7</v>
      </c>
      <c r="N77" s="10" t="str">
        <f t="shared" si="12"/>
        <v>2.2</v>
      </c>
      <c r="O77" s="10" t="str">
        <f t="shared" si="13"/>
        <v>2.65</v>
      </c>
      <c r="P77" s="10" t="str">
        <f t="shared" si="14"/>
        <v>3.10</v>
      </c>
      <c r="Q77" s="10" t="s">
        <v>29</v>
      </c>
      <c r="R77" s="12"/>
    </row>
    <row r="78" s="1" customFormat="1" ht="12" spans="1:18">
      <c r="A78" s="10">
        <v>75</v>
      </c>
      <c r="B78" s="10" t="s">
        <v>373</v>
      </c>
      <c r="C78" s="10" t="s">
        <v>374</v>
      </c>
      <c r="D78" s="10" t="s">
        <v>23</v>
      </c>
      <c r="E78" s="10" t="s">
        <v>151</v>
      </c>
      <c r="F78" s="10" t="s">
        <v>375</v>
      </c>
      <c r="G78" s="9">
        <v>90.975</v>
      </c>
      <c r="H78" s="10" t="s">
        <v>376</v>
      </c>
      <c r="I78" s="10" t="s">
        <v>377</v>
      </c>
      <c r="J78" s="10" t="s">
        <v>378</v>
      </c>
      <c r="K78" s="10">
        <v>0.5</v>
      </c>
      <c r="L78" s="10" t="str">
        <f t="shared" si="10"/>
        <v>1.2</v>
      </c>
      <c r="M78" s="10" t="str">
        <f t="shared" si="11"/>
        <v>1.7</v>
      </c>
      <c r="N78" s="10" t="str">
        <f t="shared" si="12"/>
        <v>2.2</v>
      </c>
      <c r="O78" s="10" t="str">
        <f t="shared" si="13"/>
        <v>2.65</v>
      </c>
      <c r="P78" s="10" t="str">
        <f t="shared" si="14"/>
        <v>3.10</v>
      </c>
      <c r="Q78" s="10" t="s">
        <v>29</v>
      </c>
      <c r="R78" s="12"/>
    </row>
    <row r="79" s="1" customFormat="1" ht="12" spans="1:18">
      <c r="A79" s="10">
        <v>76</v>
      </c>
      <c r="B79" s="10" t="s">
        <v>379</v>
      </c>
      <c r="C79" s="10" t="s">
        <v>380</v>
      </c>
      <c r="D79" s="10" t="s">
        <v>23</v>
      </c>
      <c r="E79" s="10" t="s">
        <v>151</v>
      </c>
      <c r="F79" s="10" t="s">
        <v>375</v>
      </c>
      <c r="G79" s="9">
        <v>20.645</v>
      </c>
      <c r="H79" s="10" t="s">
        <v>381</v>
      </c>
      <c r="I79" s="10" t="s">
        <v>382</v>
      </c>
      <c r="J79" s="10" t="s">
        <v>383</v>
      </c>
      <c r="K79" s="10">
        <v>0.6</v>
      </c>
      <c r="L79" s="10" t="str">
        <f t="shared" si="10"/>
        <v>1.44</v>
      </c>
      <c r="M79" s="10" t="str">
        <f t="shared" si="11"/>
        <v>2.04</v>
      </c>
      <c r="N79" s="10" t="str">
        <f t="shared" si="12"/>
        <v>2.64</v>
      </c>
      <c r="O79" s="10" t="str">
        <f t="shared" si="13"/>
        <v>3.12</v>
      </c>
      <c r="P79" s="10" t="str">
        <f t="shared" si="14"/>
        <v>3.6</v>
      </c>
      <c r="Q79" s="10" t="s">
        <v>29</v>
      </c>
      <c r="R79" s="12"/>
    </row>
    <row r="80" s="1" customFormat="1" ht="12" spans="1:18">
      <c r="A80" s="10">
        <v>77</v>
      </c>
      <c r="B80" s="10" t="s">
        <v>384</v>
      </c>
      <c r="C80" s="10" t="s">
        <v>385</v>
      </c>
      <c r="D80" s="10" t="s">
        <v>23</v>
      </c>
      <c r="E80" s="10" t="s">
        <v>151</v>
      </c>
      <c r="F80" s="10" t="s">
        <v>386</v>
      </c>
      <c r="G80" s="9">
        <v>49.31</v>
      </c>
      <c r="H80" s="10" t="s">
        <v>376</v>
      </c>
      <c r="I80" s="10" t="s">
        <v>377</v>
      </c>
      <c r="J80" s="10" t="s">
        <v>387</v>
      </c>
      <c r="K80" s="10">
        <v>0.5</v>
      </c>
      <c r="L80" s="10" t="str">
        <f t="shared" si="10"/>
        <v>1.2</v>
      </c>
      <c r="M80" s="10" t="str">
        <f t="shared" si="11"/>
        <v>1.7</v>
      </c>
      <c r="N80" s="10" t="str">
        <f t="shared" si="12"/>
        <v>2.2</v>
      </c>
      <c r="O80" s="10" t="str">
        <f t="shared" si="13"/>
        <v>2.65</v>
      </c>
      <c r="P80" s="10" t="str">
        <f t="shared" si="14"/>
        <v>3.10</v>
      </c>
      <c r="Q80" s="10" t="s">
        <v>29</v>
      </c>
      <c r="R80" s="12"/>
    </row>
    <row r="81" s="1" customFormat="1" ht="24" spans="1:18">
      <c r="A81" s="10">
        <v>78</v>
      </c>
      <c r="B81" s="10" t="s">
        <v>388</v>
      </c>
      <c r="C81" s="10" t="s">
        <v>389</v>
      </c>
      <c r="D81" s="10" t="s">
        <v>23</v>
      </c>
      <c r="E81" s="10" t="s">
        <v>151</v>
      </c>
      <c r="F81" s="10" t="s">
        <v>375</v>
      </c>
      <c r="G81" s="9">
        <v>23.815</v>
      </c>
      <c r="H81" s="10" t="s">
        <v>390</v>
      </c>
      <c r="I81" s="10" t="s">
        <v>391</v>
      </c>
      <c r="J81" s="10" t="s">
        <v>392</v>
      </c>
      <c r="K81" s="10">
        <v>0.5</v>
      </c>
      <c r="L81" s="10" t="str">
        <f t="shared" si="10"/>
        <v>1.2</v>
      </c>
      <c r="M81" s="10" t="str">
        <f t="shared" si="11"/>
        <v>1.7</v>
      </c>
      <c r="N81" s="10" t="str">
        <f t="shared" si="12"/>
        <v>2.2</v>
      </c>
      <c r="O81" s="10" t="str">
        <f t="shared" si="13"/>
        <v>2.65</v>
      </c>
      <c r="P81" s="10" t="str">
        <f t="shared" si="14"/>
        <v>3.10</v>
      </c>
      <c r="Q81" s="10" t="s">
        <v>29</v>
      </c>
      <c r="R81" s="12"/>
    </row>
    <row r="82" s="1" customFormat="1" ht="12" spans="1:18">
      <c r="A82" s="10">
        <v>79</v>
      </c>
      <c r="B82" s="10" t="s">
        <v>393</v>
      </c>
      <c r="C82" s="10" t="s">
        <v>394</v>
      </c>
      <c r="D82" s="10" t="s">
        <v>23</v>
      </c>
      <c r="E82" s="10" t="s">
        <v>151</v>
      </c>
      <c r="F82" s="10" t="s">
        <v>86</v>
      </c>
      <c r="G82" s="9">
        <v>183.214</v>
      </c>
      <c r="H82" s="10" t="s">
        <v>395</v>
      </c>
      <c r="I82" s="10" t="s">
        <v>396</v>
      </c>
      <c r="J82" s="10" t="s">
        <v>397</v>
      </c>
      <c r="K82" s="10">
        <v>0.4</v>
      </c>
      <c r="L82" s="10" t="str">
        <f t="shared" si="10"/>
        <v>0.96</v>
      </c>
      <c r="M82" s="10" t="str">
        <f t="shared" si="11"/>
        <v>1.36</v>
      </c>
      <c r="N82" s="10" t="str">
        <f t="shared" si="12"/>
        <v>1.76</v>
      </c>
      <c r="O82" s="10" t="str">
        <f t="shared" si="13"/>
        <v>2.16</v>
      </c>
      <c r="P82" s="10" t="str">
        <f t="shared" si="14"/>
        <v>2.56</v>
      </c>
      <c r="Q82" s="10" t="s">
        <v>29</v>
      </c>
      <c r="R82" s="12"/>
    </row>
    <row r="83" s="1" customFormat="1" ht="12" spans="1:18">
      <c r="A83" s="10">
        <v>80</v>
      </c>
      <c r="B83" s="10" t="s">
        <v>398</v>
      </c>
      <c r="C83" s="10" t="s">
        <v>399</v>
      </c>
      <c r="D83" s="10" t="s">
        <v>23</v>
      </c>
      <c r="E83" s="10" t="s">
        <v>151</v>
      </c>
      <c r="F83" s="10" t="s">
        <v>400</v>
      </c>
      <c r="G83" s="9">
        <v>27.891</v>
      </c>
      <c r="H83" s="10" t="s">
        <v>401</v>
      </c>
      <c r="I83" s="10" t="s">
        <v>402</v>
      </c>
      <c r="J83" s="10" t="s">
        <v>403</v>
      </c>
      <c r="K83" s="10">
        <v>0.5</v>
      </c>
      <c r="L83" s="10" t="str">
        <f t="shared" si="10"/>
        <v>1.2</v>
      </c>
      <c r="M83" s="10" t="str">
        <f t="shared" si="11"/>
        <v>1.7</v>
      </c>
      <c r="N83" s="10" t="str">
        <f t="shared" si="12"/>
        <v>2.2</v>
      </c>
      <c r="O83" s="10" t="str">
        <f t="shared" si="13"/>
        <v>2.65</v>
      </c>
      <c r="P83" s="10" t="str">
        <f t="shared" si="14"/>
        <v>3.10</v>
      </c>
      <c r="Q83" s="10" t="s">
        <v>29</v>
      </c>
      <c r="R83" s="12"/>
    </row>
    <row r="84" s="1" customFormat="1" ht="12" spans="1:18">
      <c r="A84" s="10">
        <v>81</v>
      </c>
      <c r="B84" s="10" t="s">
        <v>404</v>
      </c>
      <c r="C84" s="10" t="s">
        <v>405</v>
      </c>
      <c r="D84" s="10" t="s">
        <v>23</v>
      </c>
      <c r="E84" s="10" t="s">
        <v>151</v>
      </c>
      <c r="F84" s="10" t="s">
        <v>53</v>
      </c>
      <c r="G84" s="9">
        <v>22.813</v>
      </c>
      <c r="H84" s="10" t="s">
        <v>406</v>
      </c>
      <c r="I84" s="10" t="s">
        <v>407</v>
      </c>
      <c r="J84" s="10" t="s">
        <v>408</v>
      </c>
      <c r="K84" s="10">
        <v>0.4</v>
      </c>
      <c r="L84" s="10" t="str">
        <f t="shared" si="10"/>
        <v>0.96</v>
      </c>
      <c r="M84" s="10" t="str">
        <f t="shared" si="11"/>
        <v>1.36</v>
      </c>
      <c r="N84" s="10" t="str">
        <f t="shared" si="12"/>
        <v>1.76</v>
      </c>
      <c r="O84" s="10" t="str">
        <f t="shared" si="13"/>
        <v>2.16</v>
      </c>
      <c r="P84" s="10" t="str">
        <f t="shared" si="14"/>
        <v>2.56</v>
      </c>
      <c r="Q84" s="10" t="s">
        <v>29</v>
      </c>
      <c r="R84" s="12"/>
    </row>
    <row r="85" s="1" customFormat="1" ht="12" spans="1:18">
      <c r="A85" s="10">
        <v>82</v>
      </c>
      <c r="B85" s="10" t="s">
        <v>409</v>
      </c>
      <c r="C85" s="10" t="s">
        <v>410</v>
      </c>
      <c r="D85" s="10" t="s">
        <v>411</v>
      </c>
      <c r="E85" s="10" t="s">
        <v>151</v>
      </c>
      <c r="F85" s="10" t="s">
        <v>53</v>
      </c>
      <c r="G85" s="9">
        <v>4.178</v>
      </c>
      <c r="H85" s="10" t="s">
        <v>412</v>
      </c>
      <c r="I85" s="10" t="s">
        <v>413</v>
      </c>
      <c r="J85" s="10" t="s">
        <v>414</v>
      </c>
      <c r="K85" s="10">
        <v>20</v>
      </c>
      <c r="L85" s="10" t="str">
        <f t="shared" si="10"/>
        <v>48</v>
      </c>
      <c r="M85" s="10" t="str">
        <f t="shared" si="11"/>
        <v>68</v>
      </c>
      <c r="N85" s="10" t="str">
        <f t="shared" si="12"/>
        <v>88</v>
      </c>
      <c r="O85" s="10" t="str">
        <f t="shared" si="13"/>
        <v>108</v>
      </c>
      <c r="P85" s="10" t="str">
        <f t="shared" si="14"/>
        <v>128</v>
      </c>
      <c r="Q85" s="10" t="s">
        <v>40</v>
      </c>
      <c r="R85" s="12"/>
    </row>
    <row r="86" s="1" customFormat="1" ht="12" spans="1:18">
      <c r="A86" s="10">
        <v>83</v>
      </c>
      <c r="B86" s="10" t="s">
        <v>415</v>
      </c>
      <c r="C86" s="10" t="s">
        <v>416</v>
      </c>
      <c r="D86" s="10" t="s">
        <v>23</v>
      </c>
      <c r="E86" s="10" t="s">
        <v>24</v>
      </c>
      <c r="F86" s="10" t="s">
        <v>53</v>
      </c>
      <c r="G86" s="9">
        <v>3.471</v>
      </c>
      <c r="H86" s="10" t="s">
        <v>417</v>
      </c>
      <c r="I86" s="10" t="s">
        <v>418</v>
      </c>
      <c r="J86" s="10" t="s">
        <v>419</v>
      </c>
      <c r="K86" s="10">
        <v>0.6</v>
      </c>
      <c r="L86" s="10" t="str">
        <f t="shared" si="10"/>
        <v>1.44</v>
      </c>
      <c r="M86" s="10" t="str">
        <f t="shared" si="11"/>
        <v>2.04</v>
      </c>
      <c r="N86" s="10" t="str">
        <f t="shared" si="12"/>
        <v>2.64</v>
      </c>
      <c r="O86" s="10" t="str">
        <f t="shared" si="13"/>
        <v>3.12</v>
      </c>
      <c r="P86" s="10" t="str">
        <f t="shared" si="14"/>
        <v>3.6</v>
      </c>
      <c r="Q86" s="10" t="s">
        <v>29</v>
      </c>
      <c r="R86" s="12"/>
    </row>
    <row r="87" s="1" customFormat="1" ht="12" spans="1:18">
      <c r="A87" s="10">
        <v>84</v>
      </c>
      <c r="B87" s="10" t="s">
        <v>420</v>
      </c>
      <c r="C87" s="10" t="s">
        <v>421</v>
      </c>
      <c r="D87" s="10" t="s">
        <v>23</v>
      </c>
      <c r="E87" s="10" t="s">
        <v>24</v>
      </c>
      <c r="F87" s="10" t="s">
        <v>53</v>
      </c>
      <c r="G87" s="9">
        <v>13.119</v>
      </c>
      <c r="H87" s="10" t="s">
        <v>422</v>
      </c>
      <c r="I87" s="10" t="s">
        <v>423</v>
      </c>
      <c r="J87" s="10" t="s">
        <v>424</v>
      </c>
      <c r="K87" s="10">
        <v>0.6</v>
      </c>
      <c r="L87" s="10" t="str">
        <f t="shared" si="10"/>
        <v>1.44</v>
      </c>
      <c r="M87" s="10" t="str">
        <f t="shared" si="11"/>
        <v>2.04</v>
      </c>
      <c r="N87" s="10" t="str">
        <f t="shared" si="12"/>
        <v>2.64</v>
      </c>
      <c r="O87" s="10" t="str">
        <f t="shared" si="13"/>
        <v>3.12</v>
      </c>
      <c r="P87" s="10" t="str">
        <f t="shared" si="14"/>
        <v>3.6</v>
      </c>
      <c r="Q87" s="10" t="s">
        <v>29</v>
      </c>
      <c r="R87" s="12"/>
    </row>
    <row r="88" s="1" customFormat="1" ht="12" spans="1:18">
      <c r="A88" s="10">
        <v>85</v>
      </c>
      <c r="B88" s="10" t="s">
        <v>425</v>
      </c>
      <c r="C88" s="10" t="s">
        <v>426</v>
      </c>
      <c r="D88" s="10" t="s">
        <v>23</v>
      </c>
      <c r="E88" s="10" t="s">
        <v>151</v>
      </c>
      <c r="F88" s="10" t="s">
        <v>427</v>
      </c>
      <c r="G88" s="9">
        <v>22.554</v>
      </c>
      <c r="H88" s="10" t="s">
        <v>428</v>
      </c>
      <c r="I88" s="10" t="s">
        <v>429</v>
      </c>
      <c r="J88" s="10" t="s">
        <v>430</v>
      </c>
      <c r="K88" s="10">
        <v>0.5</v>
      </c>
      <c r="L88" s="10" t="str">
        <f t="shared" si="10"/>
        <v>1.2</v>
      </c>
      <c r="M88" s="10" t="str">
        <f t="shared" si="11"/>
        <v>1.7</v>
      </c>
      <c r="N88" s="10" t="str">
        <f t="shared" si="12"/>
        <v>2.2</v>
      </c>
      <c r="O88" s="10" t="str">
        <f t="shared" si="13"/>
        <v>2.65</v>
      </c>
      <c r="P88" s="10" t="str">
        <f t="shared" si="14"/>
        <v>3.10</v>
      </c>
      <c r="Q88" s="10" t="s">
        <v>29</v>
      </c>
      <c r="R88" s="12"/>
    </row>
    <row r="89" s="1" customFormat="1" ht="12" spans="1:18">
      <c r="A89" s="10">
        <v>86</v>
      </c>
      <c r="B89" s="10" t="s">
        <v>431</v>
      </c>
      <c r="C89" s="10" t="s">
        <v>432</v>
      </c>
      <c r="D89" s="10" t="s">
        <v>23</v>
      </c>
      <c r="E89" s="10" t="s">
        <v>151</v>
      </c>
      <c r="F89" s="10" t="s">
        <v>427</v>
      </c>
      <c r="G89" s="9">
        <v>17.19</v>
      </c>
      <c r="H89" s="10" t="s">
        <v>433</v>
      </c>
      <c r="I89" s="10" t="s">
        <v>434</v>
      </c>
      <c r="J89" s="10" t="s">
        <v>430</v>
      </c>
      <c r="K89" s="10">
        <v>0.5</v>
      </c>
      <c r="L89" s="10" t="str">
        <f t="shared" si="10"/>
        <v>1.2</v>
      </c>
      <c r="M89" s="10" t="str">
        <f t="shared" si="11"/>
        <v>1.7</v>
      </c>
      <c r="N89" s="10" t="str">
        <f t="shared" si="12"/>
        <v>2.2</v>
      </c>
      <c r="O89" s="10" t="str">
        <f t="shared" si="13"/>
        <v>2.65</v>
      </c>
      <c r="P89" s="10" t="str">
        <f t="shared" si="14"/>
        <v>3.10</v>
      </c>
      <c r="Q89" s="10" t="s">
        <v>29</v>
      </c>
      <c r="R89" s="12"/>
    </row>
    <row r="90" s="1" customFormat="1" ht="12" spans="1:18">
      <c r="A90" s="10">
        <v>87</v>
      </c>
      <c r="B90" s="10" t="s">
        <v>435</v>
      </c>
      <c r="C90" s="10" t="s">
        <v>436</v>
      </c>
      <c r="D90" s="10" t="s">
        <v>23</v>
      </c>
      <c r="E90" s="10" t="s">
        <v>24</v>
      </c>
      <c r="F90" s="10" t="s">
        <v>375</v>
      </c>
      <c r="G90" s="9">
        <v>33.003</v>
      </c>
      <c r="H90" s="10" t="s">
        <v>437</v>
      </c>
      <c r="I90" s="10" t="s">
        <v>438</v>
      </c>
      <c r="J90" s="10" t="s">
        <v>439</v>
      </c>
      <c r="K90" s="10">
        <v>0.5</v>
      </c>
      <c r="L90" s="10" t="str">
        <f t="shared" si="10"/>
        <v>1.2</v>
      </c>
      <c r="M90" s="10" t="str">
        <f t="shared" si="11"/>
        <v>1.7</v>
      </c>
      <c r="N90" s="10" t="str">
        <f t="shared" si="12"/>
        <v>2.2</v>
      </c>
      <c r="O90" s="10" t="str">
        <f t="shared" si="13"/>
        <v>2.65</v>
      </c>
      <c r="P90" s="10" t="str">
        <f t="shared" si="14"/>
        <v>3.10</v>
      </c>
      <c r="Q90" s="10" t="s">
        <v>29</v>
      </c>
      <c r="R90" s="12"/>
    </row>
    <row r="91" s="1" customFormat="1" ht="12" spans="1:18">
      <c r="A91" s="10">
        <v>88</v>
      </c>
      <c r="B91" s="10" t="s">
        <v>440</v>
      </c>
      <c r="C91" s="10" t="s">
        <v>441</v>
      </c>
      <c r="D91" s="10" t="s">
        <v>23</v>
      </c>
      <c r="E91" s="10" t="s">
        <v>151</v>
      </c>
      <c r="F91" s="10" t="s">
        <v>442</v>
      </c>
      <c r="G91" s="9">
        <v>70.299</v>
      </c>
      <c r="H91" s="10" t="s">
        <v>443</v>
      </c>
      <c r="I91" s="10" t="s">
        <v>444</v>
      </c>
      <c r="J91" s="10" t="s">
        <v>445</v>
      </c>
      <c r="K91" s="10">
        <v>0.4</v>
      </c>
      <c r="L91" s="10" t="str">
        <f t="shared" si="10"/>
        <v>0.96</v>
      </c>
      <c r="M91" s="10" t="str">
        <f t="shared" si="11"/>
        <v>1.36</v>
      </c>
      <c r="N91" s="10" t="str">
        <f t="shared" si="12"/>
        <v>1.76</v>
      </c>
      <c r="O91" s="10" t="str">
        <f t="shared" si="13"/>
        <v>2.16</v>
      </c>
      <c r="P91" s="10" t="str">
        <f t="shared" si="14"/>
        <v>2.56</v>
      </c>
      <c r="Q91" s="10" t="s">
        <v>29</v>
      </c>
      <c r="R91" s="12"/>
    </row>
    <row r="92" s="1" customFormat="1" ht="24" spans="1:18">
      <c r="A92" s="10">
        <v>89</v>
      </c>
      <c r="B92" s="10" t="s">
        <v>446</v>
      </c>
      <c r="C92" s="10" t="s">
        <v>447</v>
      </c>
      <c r="D92" s="10" t="s">
        <v>23</v>
      </c>
      <c r="E92" s="10" t="s">
        <v>151</v>
      </c>
      <c r="F92" s="10" t="s">
        <v>448</v>
      </c>
      <c r="G92" s="9">
        <v>142.812</v>
      </c>
      <c r="H92" s="10" t="s">
        <v>449</v>
      </c>
      <c r="I92" s="10" t="s">
        <v>450</v>
      </c>
      <c r="J92" s="10" t="s">
        <v>451</v>
      </c>
      <c r="K92" s="10">
        <v>0.4</v>
      </c>
      <c r="L92" s="10" t="str">
        <f t="shared" si="10"/>
        <v>0.96</v>
      </c>
      <c r="M92" s="10" t="str">
        <f t="shared" si="11"/>
        <v>1.36</v>
      </c>
      <c r="N92" s="10" t="str">
        <f t="shared" si="12"/>
        <v>1.76</v>
      </c>
      <c r="O92" s="10" t="str">
        <f t="shared" si="13"/>
        <v>2.16</v>
      </c>
      <c r="P92" s="10" t="str">
        <f t="shared" si="14"/>
        <v>2.56</v>
      </c>
      <c r="Q92" s="10" t="s">
        <v>29</v>
      </c>
      <c r="R92" s="12"/>
    </row>
    <row r="93" s="1" customFormat="1" ht="12" spans="1:18">
      <c r="A93" s="10">
        <v>90</v>
      </c>
      <c r="B93" s="10" t="s">
        <v>452</v>
      </c>
      <c r="C93" s="10" t="s">
        <v>453</v>
      </c>
      <c r="D93" s="10" t="s">
        <v>23</v>
      </c>
      <c r="E93" s="10" t="s">
        <v>151</v>
      </c>
      <c r="F93" s="10" t="s">
        <v>454</v>
      </c>
      <c r="G93" s="9">
        <v>24.6</v>
      </c>
      <c r="H93" s="10" t="s">
        <v>455</v>
      </c>
      <c r="I93" s="10" t="s">
        <v>456</v>
      </c>
      <c r="J93" s="10" t="s">
        <v>457</v>
      </c>
      <c r="K93" s="10">
        <v>0.4</v>
      </c>
      <c r="L93" s="10" t="str">
        <f t="shared" si="10"/>
        <v>0.96</v>
      </c>
      <c r="M93" s="10" t="str">
        <f t="shared" si="11"/>
        <v>1.36</v>
      </c>
      <c r="N93" s="10" t="str">
        <f t="shared" si="12"/>
        <v>1.76</v>
      </c>
      <c r="O93" s="10" t="str">
        <f t="shared" si="13"/>
        <v>2.16</v>
      </c>
      <c r="P93" s="10" t="str">
        <f t="shared" si="14"/>
        <v>2.56</v>
      </c>
      <c r="Q93" s="10" t="s">
        <v>29</v>
      </c>
      <c r="R93" s="12"/>
    </row>
    <row r="94" s="1" customFormat="1" ht="12" spans="1:18">
      <c r="A94" s="10">
        <v>91</v>
      </c>
      <c r="B94" s="10" t="s">
        <v>458</v>
      </c>
      <c r="C94" s="10" t="s">
        <v>459</v>
      </c>
      <c r="D94" s="10" t="s">
        <v>23</v>
      </c>
      <c r="E94" s="10" t="s">
        <v>151</v>
      </c>
      <c r="F94" s="10" t="s">
        <v>53</v>
      </c>
      <c r="G94" s="9">
        <v>58.403</v>
      </c>
      <c r="H94" s="10" t="s">
        <v>413</v>
      </c>
      <c r="I94" s="10" t="s">
        <v>460</v>
      </c>
      <c r="J94" s="10" t="s">
        <v>461</v>
      </c>
      <c r="K94" s="10">
        <v>0.6</v>
      </c>
      <c r="L94" s="10" t="str">
        <f t="shared" si="10"/>
        <v>1.44</v>
      </c>
      <c r="M94" s="10" t="str">
        <f t="shared" si="11"/>
        <v>2.04</v>
      </c>
      <c r="N94" s="10" t="str">
        <f t="shared" si="12"/>
        <v>2.64</v>
      </c>
      <c r="O94" s="10" t="str">
        <f t="shared" si="13"/>
        <v>3.12</v>
      </c>
      <c r="P94" s="10" t="str">
        <f t="shared" si="14"/>
        <v>3.6</v>
      </c>
      <c r="Q94" s="10" t="s">
        <v>29</v>
      </c>
      <c r="R94" s="12"/>
    </row>
    <row r="95" s="1" customFormat="1" ht="12" spans="1:18">
      <c r="A95" s="10">
        <v>92</v>
      </c>
      <c r="B95" s="10" t="s">
        <v>462</v>
      </c>
      <c r="C95" s="10" t="s">
        <v>463</v>
      </c>
      <c r="D95" s="10" t="s">
        <v>23</v>
      </c>
      <c r="E95" s="10" t="s">
        <v>151</v>
      </c>
      <c r="F95" s="10" t="s">
        <v>464</v>
      </c>
      <c r="G95" s="9">
        <v>94.02</v>
      </c>
      <c r="H95" s="10" t="s">
        <v>465</v>
      </c>
      <c r="I95" s="10" t="s">
        <v>466</v>
      </c>
      <c r="J95" s="10" t="s">
        <v>467</v>
      </c>
      <c r="K95" s="10">
        <v>0.4</v>
      </c>
      <c r="L95" s="10" t="str">
        <f t="shared" si="10"/>
        <v>0.96</v>
      </c>
      <c r="M95" s="10" t="str">
        <f t="shared" si="11"/>
        <v>1.36</v>
      </c>
      <c r="N95" s="10" t="str">
        <f t="shared" si="12"/>
        <v>1.76</v>
      </c>
      <c r="O95" s="10" t="str">
        <f t="shared" si="13"/>
        <v>2.16</v>
      </c>
      <c r="P95" s="10" t="str">
        <f t="shared" si="14"/>
        <v>2.56</v>
      </c>
      <c r="Q95" s="10" t="s">
        <v>29</v>
      </c>
      <c r="R95" s="12"/>
    </row>
    <row r="96" s="1" customFormat="1" ht="12" spans="1:18">
      <c r="A96" s="10">
        <v>93</v>
      </c>
      <c r="B96" s="10" t="s">
        <v>468</v>
      </c>
      <c r="C96" s="10" t="s">
        <v>469</v>
      </c>
      <c r="D96" s="10" t="s">
        <v>23</v>
      </c>
      <c r="E96" s="10" t="s">
        <v>151</v>
      </c>
      <c r="F96" s="10" t="s">
        <v>180</v>
      </c>
      <c r="G96" s="9">
        <v>6.3</v>
      </c>
      <c r="H96" s="10" t="s">
        <v>470</v>
      </c>
      <c r="I96" s="10" t="s">
        <v>181</v>
      </c>
      <c r="J96" s="10" t="s">
        <v>471</v>
      </c>
      <c r="K96" s="10">
        <v>20</v>
      </c>
      <c r="L96" s="10" t="str">
        <f t="shared" si="10"/>
        <v>48</v>
      </c>
      <c r="M96" s="10" t="str">
        <f t="shared" si="11"/>
        <v>68</v>
      </c>
      <c r="N96" s="10" t="str">
        <f t="shared" si="12"/>
        <v>88</v>
      </c>
      <c r="O96" s="10" t="str">
        <f t="shared" si="13"/>
        <v>108</v>
      </c>
      <c r="P96" s="10" t="str">
        <f t="shared" si="14"/>
        <v>128</v>
      </c>
      <c r="Q96" s="10" t="s">
        <v>40</v>
      </c>
      <c r="R96" s="12"/>
    </row>
    <row r="97" s="1" customFormat="1" ht="12" spans="1:18">
      <c r="A97" s="10">
        <v>94</v>
      </c>
      <c r="B97" s="10" t="s">
        <v>472</v>
      </c>
      <c r="C97" s="10" t="s">
        <v>473</v>
      </c>
      <c r="D97" s="10" t="s">
        <v>23</v>
      </c>
      <c r="E97" s="10" t="s">
        <v>151</v>
      </c>
      <c r="F97" s="10" t="s">
        <v>474</v>
      </c>
      <c r="G97" s="9">
        <v>39.312</v>
      </c>
      <c r="H97" s="10" t="s">
        <v>475</v>
      </c>
      <c r="I97" s="10" t="s">
        <v>476</v>
      </c>
      <c r="J97" s="10" t="s">
        <v>477</v>
      </c>
      <c r="K97" s="10">
        <v>0.6</v>
      </c>
      <c r="L97" s="10" t="str">
        <f t="shared" si="10"/>
        <v>1.44</v>
      </c>
      <c r="M97" s="10" t="str">
        <f t="shared" si="11"/>
        <v>2.04</v>
      </c>
      <c r="N97" s="10" t="str">
        <f t="shared" si="12"/>
        <v>2.64</v>
      </c>
      <c r="O97" s="10" t="str">
        <f t="shared" si="13"/>
        <v>3.12</v>
      </c>
      <c r="P97" s="10" t="str">
        <f t="shared" si="14"/>
        <v>3.6</v>
      </c>
      <c r="Q97" s="10" t="s">
        <v>29</v>
      </c>
      <c r="R97" s="12"/>
    </row>
    <row r="98" s="1" customFormat="1" ht="12" spans="1:18">
      <c r="A98" s="10">
        <v>95</v>
      </c>
      <c r="B98" s="10" t="s">
        <v>478</v>
      </c>
      <c r="C98" s="10" t="s">
        <v>479</v>
      </c>
      <c r="D98" s="10" t="s">
        <v>411</v>
      </c>
      <c r="E98" s="10" t="s">
        <v>151</v>
      </c>
      <c r="F98" s="10" t="s">
        <v>72</v>
      </c>
      <c r="G98" s="9">
        <v>6.075</v>
      </c>
      <c r="H98" s="10" t="s">
        <v>480</v>
      </c>
      <c r="I98" s="10" t="s">
        <v>481</v>
      </c>
      <c r="J98" s="10" t="s">
        <v>482</v>
      </c>
      <c r="K98" s="10">
        <v>0.4</v>
      </c>
      <c r="L98" s="10" t="str">
        <f t="shared" si="10"/>
        <v>0.96</v>
      </c>
      <c r="M98" s="10" t="str">
        <f t="shared" si="11"/>
        <v>1.36</v>
      </c>
      <c r="N98" s="10" t="str">
        <f t="shared" si="12"/>
        <v>1.76</v>
      </c>
      <c r="O98" s="10" t="str">
        <f t="shared" si="13"/>
        <v>2.16</v>
      </c>
      <c r="P98" s="10" t="str">
        <f t="shared" si="14"/>
        <v>2.56</v>
      </c>
      <c r="Q98" s="10" t="s">
        <v>29</v>
      </c>
      <c r="R98" s="12"/>
    </row>
    <row r="99" s="1" customFormat="1" ht="12" spans="1:18">
      <c r="A99" s="10">
        <v>96</v>
      </c>
      <c r="B99" s="10"/>
      <c r="C99" s="10"/>
      <c r="D99" s="10"/>
      <c r="E99" s="10"/>
      <c r="F99" s="10"/>
      <c r="G99" s="9"/>
      <c r="H99" s="10"/>
      <c r="I99" s="10"/>
      <c r="J99" s="10"/>
      <c r="K99" s="10">
        <v>20</v>
      </c>
      <c r="L99" s="10" t="str">
        <f t="shared" si="10"/>
        <v>48</v>
      </c>
      <c r="M99" s="10" t="str">
        <f t="shared" si="11"/>
        <v>68</v>
      </c>
      <c r="N99" s="10" t="str">
        <f t="shared" si="12"/>
        <v>88</v>
      </c>
      <c r="O99" s="10" t="str">
        <f t="shared" si="13"/>
        <v>108</v>
      </c>
      <c r="P99" s="10" t="str">
        <f t="shared" si="14"/>
        <v>128</v>
      </c>
      <c r="Q99" s="10" t="s">
        <v>40</v>
      </c>
      <c r="R99" s="12"/>
    </row>
    <row r="100" s="1" customFormat="1" ht="12" spans="1:18">
      <c r="A100" s="10">
        <v>97</v>
      </c>
      <c r="B100" s="10" t="s">
        <v>483</v>
      </c>
      <c r="C100" s="10" t="s">
        <v>484</v>
      </c>
      <c r="D100" s="10" t="s">
        <v>23</v>
      </c>
      <c r="E100" s="10" t="s">
        <v>151</v>
      </c>
      <c r="F100" s="10" t="s">
        <v>427</v>
      </c>
      <c r="G100" s="9">
        <v>8.599</v>
      </c>
      <c r="H100" s="10" t="s">
        <v>485</v>
      </c>
      <c r="I100" s="10" t="s">
        <v>486</v>
      </c>
      <c r="J100" s="10" t="s">
        <v>487</v>
      </c>
      <c r="K100" s="10">
        <v>0.6</v>
      </c>
      <c r="L100" s="10" t="str">
        <f t="shared" ref="L100:L106" si="15">IF(K100=0.4,"0.96",IF(K100=0.5,"1.2",IF(K100=0.6,"1.44",IF(K100=20,"48"))))</f>
        <v>1.44</v>
      </c>
      <c r="M100" s="10" t="str">
        <f t="shared" ref="M100:M106" si="16">IF(K100=0.4,"1.36",IF(K100=0.5,"1.7",IF(K100=0.6,"2.04",IF(K100=20,"68"))))</f>
        <v>2.04</v>
      </c>
      <c r="N100" s="10" t="str">
        <f t="shared" ref="N100:N106" si="17">IF(K100=0.4,"1.76",IF(K100=0.5,"2.2",IF(K100=0.6,"2.64",IF(K100=20,"88"))))</f>
        <v>2.64</v>
      </c>
      <c r="O100" s="10" t="str">
        <f t="shared" ref="O100:O106" si="18">IF(K100=0.4,"2.16",IF(K100=0.5,"2.65",IF(K100=0.6,"3.12",IF(K100=20,"108"))))</f>
        <v>3.12</v>
      </c>
      <c r="P100" s="10" t="str">
        <f t="shared" ref="P100:P106" si="19">IF(K100=0.4,"2.56",IF(K100=0.5,"3.10",IF(K100=0.6,"3.6",IF(K100=20,"128"))))</f>
        <v>3.6</v>
      </c>
      <c r="Q100" s="10" t="s">
        <v>29</v>
      </c>
      <c r="R100" s="12"/>
    </row>
    <row r="101" s="1" customFormat="1" ht="12" spans="1:18">
      <c r="A101" s="10">
        <v>98</v>
      </c>
      <c r="B101" s="10"/>
      <c r="C101" s="10"/>
      <c r="D101" s="10"/>
      <c r="E101" s="10"/>
      <c r="F101" s="10"/>
      <c r="G101" s="9"/>
      <c r="H101" s="10"/>
      <c r="I101" s="10"/>
      <c r="J101" s="10"/>
      <c r="K101" s="10">
        <v>20</v>
      </c>
      <c r="L101" s="10" t="str">
        <f t="shared" si="15"/>
        <v>48</v>
      </c>
      <c r="M101" s="10" t="str">
        <f t="shared" si="16"/>
        <v>68</v>
      </c>
      <c r="N101" s="10" t="str">
        <f t="shared" si="17"/>
        <v>88</v>
      </c>
      <c r="O101" s="10" t="str">
        <f t="shared" si="18"/>
        <v>108</v>
      </c>
      <c r="P101" s="10" t="str">
        <f t="shared" si="19"/>
        <v>128</v>
      </c>
      <c r="Q101" s="10" t="s">
        <v>40</v>
      </c>
      <c r="R101" s="12"/>
    </row>
    <row r="102" s="1" customFormat="1" ht="12" spans="1:18">
      <c r="A102" s="10">
        <v>99</v>
      </c>
      <c r="B102" s="10" t="s">
        <v>488</v>
      </c>
      <c r="C102" s="10" t="s">
        <v>489</v>
      </c>
      <c r="D102" s="10" t="s">
        <v>23</v>
      </c>
      <c r="E102" s="10" t="s">
        <v>151</v>
      </c>
      <c r="F102" s="10" t="s">
        <v>253</v>
      </c>
      <c r="G102" s="9">
        <v>29.266</v>
      </c>
      <c r="H102" s="10" t="s">
        <v>490</v>
      </c>
      <c r="I102" s="10" t="s">
        <v>491</v>
      </c>
      <c r="J102" s="10" t="s">
        <v>492</v>
      </c>
      <c r="K102" s="10">
        <v>0.5</v>
      </c>
      <c r="L102" s="10" t="str">
        <f t="shared" si="15"/>
        <v>1.2</v>
      </c>
      <c r="M102" s="10" t="str">
        <f t="shared" si="16"/>
        <v>1.7</v>
      </c>
      <c r="N102" s="10" t="str">
        <f t="shared" si="17"/>
        <v>2.2</v>
      </c>
      <c r="O102" s="10" t="str">
        <f t="shared" si="18"/>
        <v>2.65</v>
      </c>
      <c r="P102" s="10" t="str">
        <f t="shared" si="19"/>
        <v>3.10</v>
      </c>
      <c r="Q102" s="10" t="s">
        <v>29</v>
      </c>
      <c r="R102" s="12"/>
    </row>
    <row r="103" s="1" customFormat="1" ht="12" spans="1:18">
      <c r="A103" s="10">
        <v>100</v>
      </c>
      <c r="B103" s="10"/>
      <c r="C103" s="10"/>
      <c r="D103" s="10"/>
      <c r="E103" s="10"/>
      <c r="F103" s="10"/>
      <c r="G103" s="9"/>
      <c r="H103" s="10"/>
      <c r="I103" s="10"/>
      <c r="J103" s="10"/>
      <c r="K103" s="10">
        <v>20</v>
      </c>
      <c r="L103" s="10" t="str">
        <f t="shared" si="15"/>
        <v>48</v>
      </c>
      <c r="M103" s="10" t="str">
        <f t="shared" si="16"/>
        <v>68</v>
      </c>
      <c r="N103" s="10" t="str">
        <f t="shared" si="17"/>
        <v>88</v>
      </c>
      <c r="O103" s="10" t="str">
        <f t="shared" si="18"/>
        <v>108</v>
      </c>
      <c r="P103" s="10" t="str">
        <f t="shared" si="19"/>
        <v>128</v>
      </c>
      <c r="Q103" s="10" t="s">
        <v>40</v>
      </c>
      <c r="R103" s="12"/>
    </row>
    <row r="104" s="1" customFormat="1" ht="12" spans="1:18">
      <c r="A104" s="10">
        <v>101</v>
      </c>
      <c r="B104" s="10" t="s">
        <v>493</v>
      </c>
      <c r="C104" s="10" t="s">
        <v>494</v>
      </c>
      <c r="D104" s="10" t="s">
        <v>23</v>
      </c>
      <c r="E104" s="10" t="s">
        <v>151</v>
      </c>
      <c r="F104" s="10" t="s">
        <v>495</v>
      </c>
      <c r="G104" s="9">
        <v>17.507</v>
      </c>
      <c r="H104" s="10" t="s">
        <v>496</v>
      </c>
      <c r="I104" s="10" t="s">
        <v>497</v>
      </c>
      <c r="J104" s="10" t="s">
        <v>498</v>
      </c>
      <c r="K104" s="10">
        <v>0.4</v>
      </c>
      <c r="L104" s="10" t="str">
        <f t="shared" si="15"/>
        <v>0.96</v>
      </c>
      <c r="M104" s="10" t="str">
        <f t="shared" si="16"/>
        <v>1.36</v>
      </c>
      <c r="N104" s="10" t="str">
        <f t="shared" si="17"/>
        <v>1.76</v>
      </c>
      <c r="O104" s="10" t="str">
        <f t="shared" si="18"/>
        <v>2.16</v>
      </c>
      <c r="P104" s="10" t="str">
        <f t="shared" si="19"/>
        <v>2.56</v>
      </c>
      <c r="Q104" s="10" t="s">
        <v>29</v>
      </c>
      <c r="R104" s="12"/>
    </row>
    <row r="105" s="1" customFormat="1" ht="12" spans="1:18">
      <c r="A105" s="10">
        <v>102</v>
      </c>
      <c r="B105" s="10"/>
      <c r="C105" s="10"/>
      <c r="D105" s="10"/>
      <c r="E105" s="10"/>
      <c r="F105" s="10"/>
      <c r="G105" s="9"/>
      <c r="H105" s="10"/>
      <c r="I105" s="10"/>
      <c r="J105" s="10"/>
      <c r="K105" s="10">
        <v>0.5</v>
      </c>
      <c r="L105" s="10" t="str">
        <f t="shared" si="15"/>
        <v>1.2</v>
      </c>
      <c r="M105" s="10" t="str">
        <f t="shared" si="16"/>
        <v>1.7</v>
      </c>
      <c r="N105" s="10" t="str">
        <f t="shared" si="17"/>
        <v>2.2</v>
      </c>
      <c r="O105" s="10" t="str">
        <f t="shared" si="18"/>
        <v>2.65</v>
      </c>
      <c r="P105" s="10" t="str">
        <f t="shared" si="19"/>
        <v>3.10</v>
      </c>
      <c r="Q105" s="10" t="s">
        <v>29</v>
      </c>
      <c r="R105" s="12"/>
    </row>
    <row r="106" s="1" customFormat="1" ht="12" spans="1:18">
      <c r="A106" s="10">
        <v>103</v>
      </c>
      <c r="B106" s="10"/>
      <c r="C106" s="10"/>
      <c r="D106" s="10"/>
      <c r="E106" s="10"/>
      <c r="F106" s="10"/>
      <c r="G106" s="9"/>
      <c r="H106" s="10"/>
      <c r="I106" s="10"/>
      <c r="J106" s="10"/>
      <c r="K106" s="10">
        <v>20</v>
      </c>
      <c r="L106" s="10" t="str">
        <f t="shared" si="15"/>
        <v>48</v>
      </c>
      <c r="M106" s="10" t="str">
        <f t="shared" si="16"/>
        <v>68</v>
      </c>
      <c r="N106" s="10" t="str">
        <f t="shared" si="17"/>
        <v>88</v>
      </c>
      <c r="O106" s="10" t="str">
        <f t="shared" si="18"/>
        <v>108</v>
      </c>
      <c r="P106" s="10" t="str">
        <f t="shared" si="19"/>
        <v>128</v>
      </c>
      <c r="Q106" s="10" t="s">
        <v>40</v>
      </c>
      <c r="R106" s="13"/>
    </row>
    <row r="107" s="1" customFormat="1" ht="12" spans="1:18">
      <c r="A107" s="10">
        <v>104</v>
      </c>
      <c r="B107" s="14"/>
      <c r="C107" s="15" t="s">
        <v>499</v>
      </c>
      <c r="D107" s="10" t="s">
        <v>23</v>
      </c>
      <c r="E107" s="14" t="s">
        <v>151</v>
      </c>
      <c r="F107" s="16" t="s">
        <v>500</v>
      </c>
      <c r="G107" s="17">
        <v>16.142</v>
      </c>
      <c r="H107" s="11" t="s">
        <v>501</v>
      </c>
      <c r="I107" s="11" t="s">
        <v>502</v>
      </c>
      <c r="J107" s="14" t="s">
        <v>503</v>
      </c>
      <c r="K107" s="8">
        <v>5</v>
      </c>
      <c r="L107" s="8">
        <v>5</v>
      </c>
      <c r="M107" s="8">
        <v>5</v>
      </c>
      <c r="N107" s="8">
        <v>5</v>
      </c>
      <c r="O107" s="8">
        <v>5</v>
      </c>
      <c r="P107" s="10" t="s">
        <v>504</v>
      </c>
      <c r="Q107" s="10" t="s">
        <v>29</v>
      </c>
      <c r="R107" s="10"/>
    </row>
    <row r="108" s="1" customFormat="1" ht="12" spans="1:18">
      <c r="A108" s="10">
        <v>105</v>
      </c>
      <c r="B108" s="10" t="s">
        <v>505</v>
      </c>
      <c r="C108" s="18"/>
      <c r="D108" s="10"/>
      <c r="E108" s="14"/>
      <c r="F108" s="19"/>
      <c r="G108" s="20"/>
      <c r="H108" s="13"/>
      <c r="I108" s="13"/>
      <c r="J108" s="14"/>
      <c r="K108" s="10">
        <v>15</v>
      </c>
      <c r="L108" s="10">
        <v>20</v>
      </c>
      <c r="M108" s="10">
        <v>35</v>
      </c>
      <c r="N108" s="10">
        <v>40</v>
      </c>
      <c r="O108" s="10">
        <v>50</v>
      </c>
      <c r="P108" s="10" t="s">
        <v>504</v>
      </c>
      <c r="Q108" s="10" t="s">
        <v>29</v>
      </c>
      <c r="R108" s="10"/>
    </row>
    <row r="109" s="1" customFormat="1" ht="12" spans="1:18">
      <c r="A109" s="10">
        <v>106</v>
      </c>
      <c r="B109" s="23" t="s">
        <v>506</v>
      </c>
      <c r="C109" s="14" t="s">
        <v>507</v>
      </c>
      <c r="D109" s="10" t="s">
        <v>411</v>
      </c>
      <c r="E109" s="14" t="s">
        <v>151</v>
      </c>
      <c r="F109" s="21" t="s">
        <v>508</v>
      </c>
      <c r="G109" s="9">
        <v>17.6</v>
      </c>
      <c r="H109" s="14" t="s">
        <v>509</v>
      </c>
      <c r="I109" s="14" t="s">
        <v>510</v>
      </c>
      <c r="J109" s="14" t="s">
        <v>511</v>
      </c>
      <c r="K109" s="8">
        <v>10</v>
      </c>
      <c r="L109" s="8">
        <v>20</v>
      </c>
      <c r="M109" s="8">
        <v>25</v>
      </c>
      <c r="N109" s="8">
        <v>30</v>
      </c>
      <c r="O109" s="8">
        <v>40</v>
      </c>
      <c r="P109" s="8" t="s">
        <v>504</v>
      </c>
      <c r="Q109" s="10" t="s">
        <v>29</v>
      </c>
      <c r="R109" s="10"/>
    </row>
    <row r="110" s="3" customFormat="1" spans="1:7">
      <c r="A110" s="3" t="s">
        <v>512</v>
      </c>
      <c r="G110" s="22"/>
    </row>
    <row r="111" s="3" customFormat="1" spans="1:7">
      <c r="A111" s="3" t="s">
        <v>513</v>
      </c>
      <c r="G111" s="22"/>
    </row>
    <row r="112" s="3" customFormat="1" spans="1:7">
      <c r="A112" s="3" t="s">
        <v>514</v>
      </c>
      <c r="G112" s="22"/>
    </row>
    <row r="113" spans="1:18">
      <c r="A113" s="3" t="s">
        <v>515</v>
      </c>
      <c r="B113" s="3"/>
      <c r="C113" s="3"/>
      <c r="D113" s="3"/>
      <c r="E113" s="3"/>
      <c r="F113" s="3"/>
      <c r="G113" s="22"/>
      <c r="H113" s="3"/>
      <c r="I113" s="3"/>
      <c r="J113" s="3"/>
      <c r="K113" s="3"/>
      <c r="L113" s="3"/>
      <c r="M113" s="3"/>
      <c r="N113" s="3"/>
      <c r="O113" s="3"/>
      <c r="P113" s="3"/>
      <c r="Q113" s="3"/>
      <c r="R113" s="3"/>
    </row>
  </sheetData>
  <mergeCells count="82">
    <mergeCell ref="A1:R1"/>
    <mergeCell ref="H2:I2"/>
    <mergeCell ref="K2:P2"/>
    <mergeCell ref="A110:R110"/>
    <mergeCell ref="A111:R111"/>
    <mergeCell ref="A112:R112"/>
    <mergeCell ref="A113:R113"/>
    <mergeCell ref="A2:A3"/>
    <mergeCell ref="B2:B3"/>
    <mergeCell ref="B39:B40"/>
    <mergeCell ref="B41:B42"/>
    <mergeCell ref="B98:B99"/>
    <mergeCell ref="B100:B101"/>
    <mergeCell ref="B102:B103"/>
    <mergeCell ref="B104:B106"/>
    <mergeCell ref="C2:C3"/>
    <mergeCell ref="C39:C40"/>
    <mergeCell ref="C41:C42"/>
    <mergeCell ref="C98:C99"/>
    <mergeCell ref="C100:C101"/>
    <mergeCell ref="C102:C103"/>
    <mergeCell ref="C104:C106"/>
    <mergeCell ref="C107:C108"/>
    <mergeCell ref="D2:D3"/>
    <mergeCell ref="D39:D40"/>
    <mergeCell ref="D41:D42"/>
    <mergeCell ref="D98:D99"/>
    <mergeCell ref="D100:D101"/>
    <mergeCell ref="D102:D103"/>
    <mergeCell ref="D104:D106"/>
    <mergeCell ref="D107:D108"/>
    <mergeCell ref="E2:E3"/>
    <mergeCell ref="E39:E40"/>
    <mergeCell ref="E41:E42"/>
    <mergeCell ref="E98:E99"/>
    <mergeCell ref="E100:E101"/>
    <mergeCell ref="E102:E103"/>
    <mergeCell ref="E104:E106"/>
    <mergeCell ref="E107:E108"/>
    <mergeCell ref="F2:F3"/>
    <mergeCell ref="F39:F40"/>
    <mergeCell ref="F41:F42"/>
    <mergeCell ref="F98:F99"/>
    <mergeCell ref="F100:F101"/>
    <mergeCell ref="F102:F103"/>
    <mergeCell ref="F104:F106"/>
    <mergeCell ref="F107:F108"/>
    <mergeCell ref="G2:G3"/>
    <mergeCell ref="G39:G40"/>
    <mergeCell ref="G41:G42"/>
    <mergeCell ref="G98:G99"/>
    <mergeCell ref="G100:G101"/>
    <mergeCell ref="G102:G103"/>
    <mergeCell ref="G104:G106"/>
    <mergeCell ref="G107:G108"/>
    <mergeCell ref="H39:H40"/>
    <mergeCell ref="H41:H42"/>
    <mergeCell ref="H98:H99"/>
    <mergeCell ref="H100:H101"/>
    <mergeCell ref="H102:H103"/>
    <mergeCell ref="H104:H106"/>
    <mergeCell ref="H107:H108"/>
    <mergeCell ref="I39:I40"/>
    <mergeCell ref="I41:I42"/>
    <mergeCell ref="I98:I99"/>
    <mergeCell ref="I100:I101"/>
    <mergeCell ref="I102:I103"/>
    <mergeCell ref="I104:I106"/>
    <mergeCell ref="I107:I108"/>
    <mergeCell ref="J2:J3"/>
    <mergeCell ref="J39:J40"/>
    <mergeCell ref="J41:J42"/>
    <mergeCell ref="J98:J99"/>
    <mergeCell ref="J100:J101"/>
    <mergeCell ref="J102:J103"/>
    <mergeCell ref="J104:J106"/>
    <mergeCell ref="J107:J108"/>
    <mergeCell ref="Q2:Q3"/>
    <mergeCell ref="R2:R3"/>
    <mergeCell ref="R4:R46"/>
    <mergeCell ref="R48:R106"/>
    <mergeCell ref="R107:R109"/>
  </mergeCells>
  <pageMargins left="0.700694444444445" right="0.700694444444445" top="0.751388888888889" bottom="0.751388888888889" header="0.298611111111111" footer="0.298611111111111"/>
  <pageSetup paperSize="8"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Allen</cp:lastModifiedBy>
  <dcterms:created xsi:type="dcterms:W3CDTF">2015-06-05T18:19:00Z</dcterms:created>
  <dcterms:modified xsi:type="dcterms:W3CDTF">2020-05-06T02:28:34Z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